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lbpe\department\Contracts\LBP Lease Billing\2021\Owens CC\"/>
    </mc:Choice>
  </mc:AlternateContent>
  <xr:revisionPtr revIDLastSave="0" documentId="13_ncr:1_{47E3C9F3-F461-4088-BE83-93D581AFDF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GUST PRINTERS" sheetId="37" r:id="rId1"/>
    <sheet name="AUGUST21 PRINTERS" sheetId="38" r:id="rId2"/>
  </sheets>
  <definedNames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MAY05" localSheetId="0" hidden="1">{#N/A,#N/A,FALSE,"NEVILL (REMCO)";#N/A,#N/A,FALSE,"CAPCO, HOUSTON###"}</definedName>
    <definedName name="_MAY05" localSheetId="1" hidden="1">{#N/A,#N/A,FALSE,"NEVILL (REMCO)";#N/A,#N/A,FALSE,"CAPCO, HOUSTON###"}</definedName>
    <definedName name="_MAY05" hidden="1">{#N/A,#N/A,FALSE,"NEVILL (REMCO)";#N/A,#N/A,FALSE,"CAPCO, HOUSTON###"}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a" localSheetId="0" hidden="1">{#N/A,#N/A,FALSE,"NEVILL (REMCO)";#N/A,#N/A,FALSE,"CAPCO, HOUSTON###"}</definedName>
    <definedName name="a" localSheetId="1" hidden="1">{#N/A,#N/A,FALSE,"NEVILL (REMCO)";#N/A,#N/A,FALSE,"CAPCO, HOUSTON###"}</definedName>
    <definedName name="a" hidden="1">{#N/A,#N/A,FALSE,"NEVILL (REMCO)";#N/A,#N/A,FALSE,"CAPCO, HOUSTON###"}</definedName>
    <definedName name="ABC" localSheetId="0" hidden="1">#REF!</definedName>
    <definedName name="ABC" localSheetId="1" hidden="1">#REF!</definedName>
    <definedName name="ABC" hidden="1">#REF!</definedName>
    <definedName name="Annual_interest_rate" localSheetId="0">#REF!</definedName>
    <definedName name="Annual_interest_rate" localSheetId="1">#REF!</definedName>
    <definedName name="Annual_interest_rate">#REF!</definedName>
    <definedName name="ASD" localSheetId="0" hidden="1">#REF!</definedName>
    <definedName name="ASD" localSheetId="1" hidden="1">#REF!</definedName>
    <definedName name="ASD" hidden="1">#REF!</definedName>
    <definedName name="DEF" localSheetId="0" hidden="1">#REF!</definedName>
    <definedName name="DEF" localSheetId="1" hidden="1">#REF!</definedName>
    <definedName name="DEF" hidden="1">#REF!</definedName>
    <definedName name="First_payment_due" localSheetId="0">#REF!</definedName>
    <definedName name="First_payment_due" localSheetId="1">#REF!</definedName>
    <definedName name="First_payment_due">#REF!</definedName>
    <definedName name="GHI" localSheetId="0" hidden="1">#REF!</definedName>
    <definedName name="GHI" localSheetId="1" hidden="1">#REF!</definedName>
    <definedName name="GHI" hidden="1">#REF!</definedName>
    <definedName name="K" localSheetId="0" hidden="1">#REF!</definedName>
    <definedName name="K" localSheetId="1" hidden="1">#REF!</definedName>
    <definedName name="K" hidden="1">#REF!</definedName>
    <definedName name="No_AAA" localSheetId="0">#REF!</definedName>
    <definedName name="No_AAA" localSheetId="1">#REF!</definedName>
    <definedName name="No_AAA">#REF!</definedName>
    <definedName name="Payments_per_year" localSheetId="0">#REF!</definedName>
    <definedName name="Payments_per_year" localSheetId="1">#REF!</definedName>
    <definedName name="Payments_per_year">#REF!</definedName>
    <definedName name="Pmt_to_use" localSheetId="0">#REF!</definedName>
    <definedName name="Pmt_to_use" localSheetId="1">#REF!</definedName>
    <definedName name="Pmt_to_use">#REF!</definedName>
    <definedName name="_xlnm.Print_Area" localSheetId="0">'AUGUST PRINTERS'!$A$1:$I$42</definedName>
    <definedName name="_xlnm.Print_Area" localSheetId="1">'AUGUST21 PRINTERS'!$A$1:$O$275</definedName>
    <definedName name="_xlnm.Print_Titles" localSheetId="1">'AUGUST21 PRINTERS'!$1:$5</definedName>
    <definedName name="QWE" localSheetId="0" hidden="1">#REF!</definedName>
    <definedName name="QWE" localSheetId="1" hidden="1">#REF!</definedName>
    <definedName name="QWE" hidden="1">#REF!</definedName>
    <definedName name="Term_in_years" localSheetId="0">#REF!</definedName>
    <definedName name="Term_in_years" localSheetId="1">#REF!</definedName>
    <definedName name="Term_in_years">#REF!</definedName>
    <definedName name="Untitled" localSheetId="0">#REF!</definedName>
    <definedName name="Untitled" localSheetId="1">#REF!</definedName>
    <definedName name="Untitled">#REF!</definedName>
    <definedName name="wrn.Most._.used._.installing._.dealers." localSheetId="0" hidden="1">{#N/A,#N/A,FALSE,"NEVILL (REMCO)";#N/A,#N/A,FALSE,"CAPCO, HOUSTON###"}</definedName>
    <definedName name="wrn.Most._.used._.installing._.dealers." localSheetId="1" hidden="1">{#N/A,#N/A,FALSE,"NEVILL (REMCO)";#N/A,#N/A,FALSE,"CAPCO, HOUSTON###"}</definedName>
    <definedName name="wrn.Most._.used._.installing._.dealers." hidden="1">{#N/A,#N/A,FALSE,"NEVILL (REMCO)";#N/A,#N/A,FALSE,"CAPCO, HOUSTON###"}</definedName>
    <definedName name="ZXC" localSheetId="0" hidden="1">#REF!</definedName>
    <definedName name="ZXC" localSheetId="1" hidden="1">#REF!</definedName>
    <definedName name="ZXC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2" i="38" l="1"/>
  <c r="F272" i="38"/>
  <c r="H271" i="38"/>
  <c r="H270" i="38"/>
  <c r="B270" i="38" s="1"/>
  <c r="H269" i="38"/>
  <c r="B269" i="38" s="1"/>
  <c r="H268" i="38"/>
  <c r="B268" i="38" s="1"/>
  <c r="H267" i="38"/>
  <c r="B267" i="38" s="1"/>
  <c r="H266" i="38"/>
  <c r="B266" i="38" s="1"/>
  <c r="H265" i="38"/>
  <c r="B265" i="38"/>
  <c r="H264" i="38"/>
  <c r="B264" i="38" s="1"/>
  <c r="H263" i="38"/>
  <c r="B263" i="38" s="1"/>
  <c r="H262" i="38"/>
  <c r="B262" i="38" s="1"/>
  <c r="H261" i="38"/>
  <c r="B261" i="38" s="1"/>
  <c r="H260" i="38"/>
  <c r="B260" i="38" s="1"/>
  <c r="H259" i="38"/>
  <c r="B259" i="38" s="1"/>
  <c r="H258" i="38"/>
  <c r="B258" i="38" s="1"/>
  <c r="H257" i="38"/>
  <c r="B257" i="38" s="1"/>
  <c r="H256" i="38"/>
  <c r="B256" i="38" s="1"/>
  <c r="H255" i="38"/>
  <c r="B255" i="38" s="1"/>
  <c r="H254" i="38"/>
  <c r="B254" i="38"/>
  <c r="H253" i="38"/>
  <c r="B253" i="38" s="1"/>
  <c r="H252" i="38"/>
  <c r="B252" i="38" s="1"/>
  <c r="H251" i="38"/>
  <c r="B251" i="38" s="1"/>
  <c r="H250" i="38"/>
  <c r="B250" i="38" s="1"/>
  <c r="H249" i="38"/>
  <c r="B249" i="38"/>
  <c r="H248" i="38"/>
  <c r="B248" i="38" s="1"/>
  <c r="H247" i="38"/>
  <c r="B247" i="38" s="1"/>
  <c r="H246" i="38"/>
  <c r="B246" i="38" s="1"/>
  <c r="H245" i="38"/>
  <c r="B245" i="38" s="1"/>
  <c r="H244" i="38"/>
  <c r="B244" i="38" s="1"/>
  <c r="H243" i="38"/>
  <c r="B243" i="38" s="1"/>
  <c r="H242" i="38"/>
  <c r="B242" i="38" s="1"/>
  <c r="H241" i="38"/>
  <c r="B241" i="38" s="1"/>
  <c r="H240" i="38"/>
  <c r="B240" i="38" s="1"/>
  <c r="H239" i="38"/>
  <c r="B239" i="38" s="1"/>
  <c r="H238" i="38"/>
  <c r="B238" i="38"/>
  <c r="H237" i="38"/>
  <c r="B237" i="38" s="1"/>
  <c r="H236" i="38"/>
  <c r="B236" i="38" s="1"/>
  <c r="H235" i="38"/>
  <c r="B235" i="38" s="1"/>
  <c r="H234" i="38"/>
  <c r="B234" i="38" s="1"/>
  <c r="H233" i="38"/>
  <c r="B233" i="38"/>
  <c r="H232" i="38"/>
  <c r="B232" i="38" s="1"/>
  <c r="H231" i="38"/>
  <c r="B231" i="38" s="1"/>
  <c r="H230" i="38"/>
  <c r="B230" i="38" s="1"/>
  <c r="H229" i="38"/>
  <c r="B229" i="38" s="1"/>
  <c r="H228" i="38"/>
  <c r="B228" i="38" s="1"/>
  <c r="H227" i="38"/>
  <c r="B227" i="38" s="1"/>
  <c r="H226" i="38"/>
  <c r="B226" i="38" s="1"/>
  <c r="H225" i="38"/>
  <c r="B225" i="38" s="1"/>
  <c r="H224" i="38"/>
  <c r="B224" i="38" s="1"/>
  <c r="H223" i="38"/>
  <c r="B223" i="38" s="1"/>
  <c r="H222" i="38"/>
  <c r="B222" i="38" s="1"/>
  <c r="H221" i="38"/>
  <c r="B221" i="38" s="1"/>
  <c r="H220" i="38"/>
  <c r="B220" i="38" s="1"/>
  <c r="H219" i="38"/>
  <c r="B219" i="38" s="1"/>
  <c r="H218" i="38"/>
  <c r="B218" i="38" s="1"/>
  <c r="H217" i="38"/>
  <c r="B217" i="38"/>
  <c r="H216" i="38"/>
  <c r="B216" i="38" s="1"/>
  <c r="H215" i="38"/>
  <c r="B215" i="38" s="1"/>
  <c r="H214" i="38"/>
  <c r="B214" i="38" s="1"/>
  <c r="H213" i="38"/>
  <c r="B213" i="38" s="1"/>
  <c r="H212" i="38"/>
  <c r="B212" i="38" s="1"/>
  <c r="H211" i="38"/>
  <c r="B211" i="38" s="1"/>
  <c r="H210" i="38"/>
  <c r="B210" i="38" s="1"/>
  <c r="H209" i="38"/>
  <c r="B209" i="38" s="1"/>
  <c r="H208" i="38"/>
  <c r="B208" i="38" s="1"/>
  <c r="H207" i="38"/>
  <c r="B207" i="38" s="1"/>
  <c r="H206" i="38"/>
  <c r="B206" i="38"/>
  <c r="H205" i="38"/>
  <c r="B205" i="38" s="1"/>
  <c r="H204" i="38"/>
  <c r="B204" i="38" s="1"/>
  <c r="H203" i="38"/>
  <c r="B203" i="38" s="1"/>
  <c r="H202" i="38"/>
  <c r="B202" i="38" s="1"/>
  <c r="H201" i="38"/>
  <c r="B201" i="38"/>
  <c r="H200" i="38"/>
  <c r="B200" i="38" s="1"/>
  <c r="H199" i="38"/>
  <c r="B199" i="38" s="1"/>
  <c r="H198" i="38"/>
  <c r="B198" i="38" s="1"/>
  <c r="H197" i="38"/>
  <c r="B197" i="38" s="1"/>
  <c r="H196" i="38"/>
  <c r="B196" i="38" s="1"/>
  <c r="H195" i="38"/>
  <c r="B195" i="38" s="1"/>
  <c r="H194" i="38"/>
  <c r="B194" i="38" s="1"/>
  <c r="H193" i="38"/>
  <c r="B193" i="38" s="1"/>
  <c r="H192" i="38"/>
  <c r="B192" i="38" s="1"/>
  <c r="H191" i="38"/>
  <c r="B191" i="38" s="1"/>
  <c r="H190" i="38"/>
  <c r="B190" i="38"/>
  <c r="H189" i="38"/>
  <c r="B189" i="38" s="1"/>
  <c r="H188" i="38"/>
  <c r="B188" i="38" s="1"/>
  <c r="H187" i="38"/>
  <c r="B187" i="38" s="1"/>
  <c r="H186" i="38"/>
  <c r="B186" i="38" s="1"/>
  <c r="H185" i="38"/>
  <c r="B185" i="38"/>
  <c r="H184" i="38"/>
  <c r="B184" i="38" s="1"/>
  <c r="H183" i="38"/>
  <c r="B183" i="38" s="1"/>
  <c r="H182" i="38"/>
  <c r="B182" i="38" s="1"/>
  <c r="H181" i="38"/>
  <c r="B181" i="38" s="1"/>
  <c r="H180" i="38"/>
  <c r="B180" i="38" s="1"/>
  <c r="H179" i="38"/>
  <c r="B179" i="38" s="1"/>
  <c r="H178" i="38"/>
  <c r="B178" i="38" s="1"/>
  <c r="H177" i="38"/>
  <c r="B177" i="38" s="1"/>
  <c r="H176" i="38"/>
  <c r="B176" i="38" s="1"/>
  <c r="H175" i="38"/>
  <c r="B175" i="38" s="1"/>
  <c r="H174" i="38"/>
  <c r="B174" i="38" s="1"/>
  <c r="H173" i="38"/>
  <c r="B173" i="38" s="1"/>
  <c r="H172" i="38"/>
  <c r="B172" i="38" s="1"/>
  <c r="H171" i="38"/>
  <c r="B171" i="38" s="1"/>
  <c r="H170" i="38"/>
  <c r="B170" i="38" s="1"/>
  <c r="H169" i="38"/>
  <c r="B169" i="38"/>
  <c r="H168" i="38"/>
  <c r="B168" i="38" s="1"/>
  <c r="H167" i="38"/>
  <c r="B167" i="38" s="1"/>
  <c r="H166" i="38"/>
  <c r="B166" i="38" s="1"/>
  <c r="H165" i="38"/>
  <c r="B165" i="38" s="1"/>
  <c r="H164" i="38"/>
  <c r="B164" i="38" s="1"/>
  <c r="H163" i="38"/>
  <c r="B163" i="38" s="1"/>
  <c r="H162" i="38"/>
  <c r="B162" i="38" s="1"/>
  <c r="H161" i="38"/>
  <c r="B161" i="38" s="1"/>
  <c r="H160" i="38"/>
  <c r="B160" i="38" s="1"/>
  <c r="H159" i="38"/>
  <c r="B159" i="38" s="1"/>
  <c r="H158" i="38"/>
  <c r="B158" i="38"/>
  <c r="H157" i="38"/>
  <c r="B157" i="38" s="1"/>
  <c r="H156" i="38"/>
  <c r="B156" i="38" s="1"/>
  <c r="H155" i="38"/>
  <c r="B155" i="38" s="1"/>
  <c r="H154" i="38"/>
  <c r="B154" i="38" s="1"/>
  <c r="H153" i="38"/>
  <c r="B153" i="38" s="1"/>
  <c r="H152" i="38"/>
  <c r="B152" i="38" s="1"/>
  <c r="H151" i="38"/>
  <c r="B151" i="38" s="1"/>
  <c r="H150" i="38"/>
  <c r="B150" i="38" s="1"/>
  <c r="H149" i="38"/>
  <c r="B149" i="38" s="1"/>
  <c r="H148" i="38"/>
  <c r="B148" i="38" s="1"/>
  <c r="H147" i="38"/>
  <c r="B147" i="38" s="1"/>
  <c r="H146" i="38"/>
  <c r="B146" i="38" s="1"/>
  <c r="H145" i="38"/>
  <c r="B145" i="38" s="1"/>
  <c r="H144" i="38"/>
  <c r="B144" i="38" s="1"/>
  <c r="H143" i="38"/>
  <c r="B143" i="38" s="1"/>
  <c r="H142" i="38"/>
  <c r="B142" i="38" s="1"/>
  <c r="H141" i="38"/>
  <c r="B141" i="38" s="1"/>
  <c r="H140" i="38"/>
  <c r="B140" i="38" s="1"/>
  <c r="H139" i="38"/>
  <c r="B139" i="38" s="1"/>
  <c r="H138" i="38"/>
  <c r="B138" i="38" s="1"/>
  <c r="H137" i="38"/>
  <c r="B137" i="38"/>
  <c r="H136" i="38"/>
  <c r="B136" i="38" s="1"/>
  <c r="H135" i="38"/>
  <c r="B135" i="38" s="1"/>
  <c r="H134" i="38"/>
  <c r="B134" i="38" s="1"/>
  <c r="H133" i="38"/>
  <c r="B133" i="38" s="1"/>
  <c r="H132" i="38"/>
  <c r="B132" i="38" s="1"/>
  <c r="H131" i="38"/>
  <c r="B131" i="38" s="1"/>
  <c r="H130" i="38"/>
  <c r="B130" i="38" s="1"/>
  <c r="H129" i="38"/>
  <c r="B129" i="38" s="1"/>
  <c r="H128" i="38"/>
  <c r="B128" i="38" s="1"/>
  <c r="H127" i="38"/>
  <c r="B127" i="38" s="1"/>
  <c r="H126" i="38"/>
  <c r="B126" i="38"/>
  <c r="H125" i="38"/>
  <c r="B125" i="38" s="1"/>
  <c r="H124" i="38"/>
  <c r="B124" i="38" s="1"/>
  <c r="H123" i="38"/>
  <c r="B123" i="38" s="1"/>
  <c r="H122" i="38"/>
  <c r="B122" i="38" s="1"/>
  <c r="H121" i="38"/>
  <c r="B121" i="38"/>
  <c r="H120" i="38"/>
  <c r="B120" i="38" s="1"/>
  <c r="H119" i="38"/>
  <c r="B119" i="38" s="1"/>
  <c r="H118" i="38"/>
  <c r="B118" i="38" s="1"/>
  <c r="H117" i="38"/>
  <c r="B117" i="38" s="1"/>
  <c r="H116" i="38"/>
  <c r="B116" i="38" s="1"/>
  <c r="H115" i="38"/>
  <c r="B115" i="38" s="1"/>
  <c r="H114" i="38"/>
  <c r="B114" i="38" s="1"/>
  <c r="H113" i="38"/>
  <c r="B113" i="38" s="1"/>
  <c r="H112" i="38"/>
  <c r="B112" i="38" s="1"/>
  <c r="H111" i="38"/>
  <c r="B111" i="38" s="1"/>
  <c r="H110" i="38"/>
  <c r="B110" i="38"/>
  <c r="H109" i="38"/>
  <c r="B109" i="38" s="1"/>
  <c r="H108" i="38"/>
  <c r="B108" i="38" s="1"/>
  <c r="H107" i="38"/>
  <c r="B107" i="38" s="1"/>
  <c r="H106" i="38"/>
  <c r="B106" i="38" s="1"/>
  <c r="H105" i="38"/>
  <c r="B105" i="38"/>
  <c r="H104" i="38"/>
  <c r="B104" i="38" s="1"/>
  <c r="H103" i="38"/>
  <c r="B103" i="38" s="1"/>
  <c r="H102" i="38"/>
  <c r="B102" i="38" s="1"/>
  <c r="H101" i="38"/>
  <c r="B101" i="38" s="1"/>
  <c r="H100" i="38"/>
  <c r="B100" i="38" s="1"/>
  <c r="H99" i="38"/>
  <c r="B99" i="38" s="1"/>
  <c r="H98" i="38"/>
  <c r="B98" i="38" s="1"/>
  <c r="H97" i="38"/>
  <c r="B97" i="38" s="1"/>
  <c r="H96" i="38"/>
  <c r="B96" i="38" s="1"/>
  <c r="H95" i="38"/>
  <c r="B95" i="38" s="1"/>
  <c r="H94" i="38"/>
  <c r="B94" i="38"/>
  <c r="H93" i="38"/>
  <c r="B93" i="38" s="1"/>
  <c r="H92" i="38"/>
  <c r="B92" i="38" s="1"/>
  <c r="H91" i="38"/>
  <c r="B91" i="38" s="1"/>
  <c r="H90" i="38"/>
  <c r="B90" i="38" s="1"/>
  <c r="H89" i="38"/>
  <c r="B89" i="38"/>
  <c r="H88" i="38"/>
  <c r="B88" i="38" s="1"/>
  <c r="H87" i="38"/>
  <c r="B87" i="38" s="1"/>
  <c r="H86" i="38"/>
  <c r="B86" i="38" s="1"/>
  <c r="H85" i="38"/>
  <c r="B85" i="38" s="1"/>
  <c r="H84" i="38"/>
  <c r="B84" i="38" s="1"/>
  <c r="H83" i="38"/>
  <c r="B83" i="38" s="1"/>
  <c r="H82" i="38"/>
  <c r="B82" i="38" s="1"/>
  <c r="H81" i="38"/>
  <c r="B81" i="38" s="1"/>
  <c r="H80" i="38"/>
  <c r="B80" i="38" s="1"/>
  <c r="H79" i="38"/>
  <c r="B79" i="38" s="1"/>
  <c r="H78" i="38"/>
  <c r="B78" i="38"/>
  <c r="H77" i="38"/>
  <c r="B77" i="38" s="1"/>
  <c r="H76" i="38"/>
  <c r="B76" i="38" s="1"/>
  <c r="H75" i="38"/>
  <c r="B75" i="38" s="1"/>
  <c r="H74" i="38"/>
  <c r="B74" i="38" s="1"/>
  <c r="H73" i="38"/>
  <c r="B73" i="38"/>
  <c r="H72" i="38"/>
  <c r="B72" i="38" s="1"/>
  <c r="H71" i="38"/>
  <c r="B71" i="38" s="1"/>
  <c r="H70" i="38"/>
  <c r="B70" i="38"/>
  <c r="H69" i="38"/>
  <c r="B69" i="38" s="1"/>
  <c r="H68" i="38"/>
  <c r="B68" i="38" s="1"/>
  <c r="H67" i="38"/>
  <c r="B67" i="38" s="1"/>
  <c r="H66" i="38"/>
  <c r="B66" i="38" s="1"/>
  <c r="H65" i="38"/>
  <c r="B65" i="38"/>
  <c r="H64" i="38"/>
  <c r="B64" i="38" s="1"/>
  <c r="H63" i="38"/>
  <c r="B63" i="38" s="1"/>
  <c r="H62" i="38"/>
  <c r="B62" i="38"/>
  <c r="H61" i="38"/>
  <c r="B61" i="38" s="1"/>
  <c r="H60" i="38"/>
  <c r="B60" i="38" s="1"/>
  <c r="H59" i="38"/>
  <c r="B59" i="38" s="1"/>
  <c r="H58" i="38"/>
  <c r="B58" i="38" s="1"/>
  <c r="H57" i="38"/>
  <c r="B57" i="38"/>
  <c r="H56" i="38"/>
  <c r="B56" i="38" s="1"/>
  <c r="H55" i="38"/>
  <c r="B55" i="38" s="1"/>
  <c r="H54" i="38"/>
  <c r="B54" i="38"/>
  <c r="H53" i="38"/>
  <c r="B53" i="38" s="1"/>
  <c r="H52" i="38"/>
  <c r="B52" i="38" s="1"/>
  <c r="H51" i="38"/>
  <c r="B51" i="38" s="1"/>
  <c r="H50" i="38"/>
  <c r="B50" i="38" s="1"/>
  <c r="H49" i="38"/>
  <c r="B49" i="38"/>
  <c r="H48" i="38"/>
  <c r="B48" i="38" s="1"/>
  <c r="H47" i="38"/>
  <c r="B47" i="38" s="1"/>
  <c r="H46" i="38"/>
  <c r="B46" i="38" s="1"/>
  <c r="H45" i="38"/>
  <c r="B45" i="38" s="1"/>
  <c r="H44" i="38"/>
  <c r="B44" i="38" s="1"/>
  <c r="H43" i="38"/>
  <c r="B43" i="38" s="1"/>
  <c r="H42" i="38"/>
  <c r="B42" i="38" s="1"/>
  <c r="H41" i="38"/>
  <c r="B41" i="38"/>
  <c r="H40" i="38"/>
  <c r="B40" i="38" s="1"/>
  <c r="H39" i="38"/>
  <c r="B39" i="38" s="1"/>
  <c r="H38" i="38"/>
  <c r="B38" i="38"/>
  <c r="H37" i="38"/>
  <c r="B37" i="38" s="1"/>
  <c r="H36" i="38"/>
  <c r="B36" i="38" s="1"/>
  <c r="H35" i="38"/>
  <c r="B35" i="38" s="1"/>
  <c r="H34" i="38"/>
  <c r="B34" i="38" s="1"/>
  <c r="H33" i="38"/>
  <c r="B33" i="38"/>
  <c r="H32" i="38"/>
  <c r="B32" i="38" s="1"/>
  <c r="H31" i="38"/>
  <c r="B31" i="38" s="1"/>
  <c r="H30" i="38"/>
  <c r="B30" i="38" s="1"/>
  <c r="H29" i="38"/>
  <c r="B29" i="38" s="1"/>
  <c r="H28" i="38"/>
  <c r="B28" i="38" s="1"/>
  <c r="H27" i="38"/>
  <c r="B27" i="38" s="1"/>
  <c r="H26" i="38"/>
  <c r="B26" i="38" s="1"/>
  <c r="H25" i="38"/>
  <c r="B25" i="38"/>
  <c r="H24" i="38"/>
  <c r="B24" i="38" s="1"/>
  <c r="H23" i="38"/>
  <c r="B23" i="38" s="1"/>
  <c r="H22" i="38"/>
  <c r="B22" i="38"/>
  <c r="H21" i="38"/>
  <c r="B21" i="38" s="1"/>
  <c r="H20" i="38"/>
  <c r="B20" i="38" s="1"/>
  <c r="H19" i="38"/>
  <c r="B19" i="38" s="1"/>
  <c r="H18" i="38"/>
  <c r="B18" i="38" s="1"/>
  <c r="H17" i="38"/>
  <c r="B17" i="38"/>
  <c r="H16" i="38"/>
  <c r="B16" i="38" s="1"/>
  <c r="H15" i="38"/>
  <c r="B15" i="38" s="1"/>
  <c r="H14" i="38"/>
  <c r="B14" i="38"/>
  <c r="H13" i="38"/>
  <c r="B13" i="38" s="1"/>
  <c r="H12" i="38"/>
  <c r="B12" i="38" s="1"/>
  <c r="H11" i="38"/>
  <c r="B11" i="38" s="1"/>
  <c r="H10" i="38"/>
  <c r="B10" i="38" s="1"/>
  <c r="H9" i="38"/>
  <c r="B9" i="38"/>
  <c r="H8" i="38"/>
  <c r="B8" i="38" s="1"/>
  <c r="H7" i="38"/>
  <c r="B7" i="38" s="1"/>
  <c r="H6" i="38"/>
  <c r="B6" i="38"/>
  <c r="L2" i="38"/>
  <c r="C2" i="38"/>
  <c r="H272" i="38" l="1"/>
  <c r="B272" i="38"/>
  <c r="B271" i="38"/>
  <c r="B277" i="38" l="1"/>
  <c r="B278" i="38" s="1"/>
  <c r="H13" i="37"/>
  <c r="H17" i="37" s="1"/>
  <c r="H19" i="3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Edward Sheehan</author>
  </authors>
  <commentList>
    <comment ref="C126" authorId="0" shapeId="0" xr:uid="{4C3BC4C3-FAD3-45FD-BE2C-8F623504F75B}">
      <text>
        <r>
          <rPr>
            <b/>
            <sz val="9"/>
            <color indexed="81"/>
            <rFont val="Tahoma"/>
            <family val="2"/>
          </rPr>
          <t>Edward Sheehan:</t>
        </r>
        <r>
          <rPr>
            <sz val="9"/>
            <color indexed="81"/>
            <rFont val="Tahoma"/>
            <family val="2"/>
          </rPr>
          <t xml:space="preserve">
previously P2161</t>
        </r>
      </text>
    </comment>
    <comment ref="C127" authorId="0" shapeId="0" xr:uid="{D3307714-449C-4DC9-8C6B-ACD798BA0F59}">
      <text>
        <r>
          <rPr>
            <b/>
            <sz val="9"/>
            <color indexed="81"/>
            <rFont val="Tahoma"/>
            <family val="2"/>
          </rPr>
          <t>Edward Sheehan:</t>
        </r>
        <r>
          <rPr>
            <sz val="9"/>
            <color indexed="81"/>
            <rFont val="Tahoma"/>
            <family val="2"/>
          </rPr>
          <t xml:space="preserve">
PREVIOUSLY P2146
</t>
        </r>
      </text>
    </comment>
    <comment ref="C244" authorId="0" shapeId="0" xr:uid="{80B52083-4F5C-4605-B0A0-4841D9564455}">
      <text>
        <r>
          <rPr>
            <b/>
            <sz val="9"/>
            <color indexed="81"/>
            <rFont val="Tahoma"/>
            <family val="2"/>
          </rPr>
          <t>Edward Sheehan:</t>
        </r>
        <r>
          <rPr>
            <sz val="9"/>
            <color indexed="81"/>
            <rFont val="Tahoma"/>
            <family val="2"/>
          </rPr>
          <t xml:space="preserve">
Replace P4745 12/2014
</t>
        </r>
      </text>
    </comment>
  </commentList>
</comments>
</file>

<file path=xl/sharedStrings.xml><?xml version="1.0" encoding="utf-8"?>
<sst xmlns="http://schemas.openxmlformats.org/spreadsheetml/2006/main" count="2117" uniqueCount="817">
  <si>
    <t>37200 RESEARCH DRIVE</t>
  </si>
  <si>
    <t>EASTLAKE, OH 44095</t>
  </si>
  <si>
    <t>(440) 953-1199</t>
  </si>
  <si>
    <t>(440) 953-0412 (FAX)</t>
  </si>
  <si>
    <t>CUSTOMER:</t>
  </si>
  <si>
    <t>OWENS COMMUNITY COLLEGE</t>
  </si>
  <si>
    <t>CUSTOMER NO:</t>
  </si>
  <si>
    <t>LL2942</t>
  </si>
  <si>
    <t>INVOICE NUMBER:</t>
  </si>
  <si>
    <t>INVOICE DATE:</t>
  </si>
  <si>
    <t>INVOICE PERIOD:</t>
  </si>
  <si>
    <t>SEE BELOW</t>
  </si>
  <si>
    <t>QUANTITY</t>
  </si>
  <si>
    <t>AMOUNT</t>
  </si>
  <si>
    <t>PRINTERS</t>
  </si>
  <si>
    <t xml:space="preserve"> </t>
  </si>
  <si>
    <t>SUBTOTAL:</t>
  </si>
  <si>
    <t>TAX:</t>
  </si>
  <si>
    <t>EXEMPT</t>
  </si>
  <si>
    <t>TOTAL:</t>
  </si>
  <si>
    <t>COMMENTS:</t>
  </si>
  <si>
    <t>TERMS: DUE UPON RECEIPT</t>
  </si>
  <si>
    <t xml:space="preserve">      REMIT TO:</t>
  </si>
  <si>
    <t>PO BOX 10000</t>
  </si>
  <si>
    <t xml:space="preserve">      LAKE BUSINESS PRODUCTS, INC.</t>
  </si>
  <si>
    <t>ACCOUNTS PAYABLE</t>
  </si>
  <si>
    <t>BILL</t>
  </si>
  <si>
    <t xml:space="preserve">      37200 RESEARCH DRIVE</t>
  </si>
  <si>
    <t>30335 OREGON ROAD</t>
  </si>
  <si>
    <t xml:space="preserve">      EASTLAKE, OH 44095</t>
  </si>
  <si>
    <t>PERRYSBURG OH 43551-4539</t>
  </si>
  <si>
    <t>Email</t>
  </si>
  <si>
    <t>michael_deehr2@owens.edu</t>
  </si>
  <si>
    <t>INVOICE #:</t>
  </si>
  <si>
    <t>DEPT CODE</t>
  </si>
  <si>
    <t>TOTAL</t>
  </si>
  <si>
    <t>ID #</t>
  </si>
  <si>
    <t>MODEL #</t>
  </si>
  <si>
    <t>SERIAL #</t>
  </si>
  <si>
    <t>BM</t>
  </si>
  <si>
    <t>EM</t>
  </si>
  <si>
    <t>PRINTS</t>
  </si>
  <si>
    <t>LOCATION</t>
  </si>
  <si>
    <t>ADDRESS</t>
  </si>
  <si>
    <t>CITY</t>
  </si>
  <si>
    <t>STATE</t>
  </si>
  <si>
    <t>ZIP</t>
  </si>
  <si>
    <t>CPC RATE</t>
  </si>
  <si>
    <t>CNDXC17797</t>
  </si>
  <si>
    <t>ROOM 130</t>
  </si>
  <si>
    <t>3200 BRIGHT ROAD</t>
  </si>
  <si>
    <t>FINDLAY</t>
  </si>
  <si>
    <t>OH</t>
  </si>
  <si>
    <t>45840-5420</t>
  </si>
  <si>
    <t>EQU1796</t>
  </si>
  <si>
    <t>P1606</t>
  </si>
  <si>
    <t>VNB3B94065</t>
  </si>
  <si>
    <t>HERITAGE HALL / 208B</t>
  </si>
  <si>
    <t>PERRYSBURG</t>
  </si>
  <si>
    <t>43551-4539</t>
  </si>
  <si>
    <t>P2026</t>
  </si>
  <si>
    <t>CNGXB18665</t>
  </si>
  <si>
    <t>ADMINISTRATION HALL/ HUMAN RESOURCES/ RM. 268</t>
  </si>
  <si>
    <t>P2029</t>
  </si>
  <si>
    <t>LJ1518</t>
  </si>
  <si>
    <t>CNAC82TIDD - B</t>
  </si>
  <si>
    <t>TRANSPORTATION TECHNOLOGY ROOM 151</t>
  </si>
  <si>
    <t>CNAC82TIDD - C</t>
  </si>
  <si>
    <t>P2031</t>
  </si>
  <si>
    <t>CNCB167173</t>
  </si>
  <si>
    <t>COLLE HALL/ OFFICE OF THE REGISTRAR/ RM 120</t>
  </si>
  <si>
    <t>P2035</t>
  </si>
  <si>
    <t>CNGXH23465</t>
  </si>
  <si>
    <t>COLLEGE HALL/ STUDENT SERVICES/ RM 130</t>
  </si>
  <si>
    <t>P2036</t>
  </si>
  <si>
    <t>CNGXC46664</t>
  </si>
  <si>
    <t>P2041</t>
  </si>
  <si>
    <t>P4015</t>
  </si>
  <si>
    <t>CNDY257953</t>
  </si>
  <si>
    <t>P2046</t>
  </si>
  <si>
    <t>CNRXK60380</t>
  </si>
  <si>
    <t>COLLEGE HALL/ COMPASS LAB/ RM 130</t>
  </si>
  <si>
    <t>P2049</t>
  </si>
  <si>
    <t>CNDY131569</t>
  </si>
  <si>
    <t>COLLEGE HALL/ COLLECTIONS STUDENT ACCTS/ RM 140P</t>
  </si>
  <si>
    <t>P2055</t>
  </si>
  <si>
    <t>CNRXK63243</t>
  </si>
  <si>
    <t>COLLEGE HALL/ TESTING CENTER/ RM. 128B</t>
  </si>
  <si>
    <t>P2058</t>
  </si>
  <si>
    <t>CNRXY28234</t>
  </si>
  <si>
    <t>COLLEGE HALL/ STAIRWELL # 089/ RM. 089</t>
  </si>
  <si>
    <t>P2064</t>
  </si>
  <si>
    <t>CNBXD29773</t>
  </si>
  <si>
    <t>COLLEGE HALL/ OVERFLOW ROOM/ RM. 156F</t>
  </si>
  <si>
    <t>P2069</t>
  </si>
  <si>
    <t>CNDY196410</t>
  </si>
  <si>
    <t>COLLEGE HALL/ SCHOOL OF BUSINESS/ RM 120</t>
  </si>
  <si>
    <t>P2075</t>
  </si>
  <si>
    <t>CNGXC49100</t>
  </si>
  <si>
    <t>COLLEGE HALL/ STUDENT KIOSK/ STAIRWAYS</t>
  </si>
  <si>
    <t>P2077</t>
  </si>
  <si>
    <t>LJ5</t>
  </si>
  <si>
    <t>S4601L04ANQ</t>
  </si>
  <si>
    <t>COLLEGE HALL/ HELP DESK/ RM 213</t>
  </si>
  <si>
    <t>P2086</t>
  </si>
  <si>
    <t>CNGXF68421</t>
  </si>
  <si>
    <t>HEALTH TECH/ HEALTH INFORMATION TECHNOLOGIES/ RM 305</t>
  </si>
  <si>
    <t>P2088</t>
  </si>
  <si>
    <t>CNGXG28852</t>
  </si>
  <si>
    <t>ALUMNI HALL / DISABILITY SERVICES/ RM 103</t>
  </si>
  <si>
    <t>P2090</t>
  </si>
  <si>
    <t>132ON</t>
  </si>
  <si>
    <t>CNFC53B1HO</t>
  </si>
  <si>
    <t>HEALTH TECH/ DENTAL CLINIC/ RM 209</t>
  </si>
  <si>
    <t>P2091</t>
  </si>
  <si>
    <t>P1505</t>
  </si>
  <si>
    <t>VND3H73397</t>
  </si>
  <si>
    <t>HEALTH TECH/ PRINTER 28/40/ 3RD FLOOR HALL</t>
  </si>
  <si>
    <t>P2094</t>
  </si>
  <si>
    <t>P2025</t>
  </si>
  <si>
    <t>CNBS210315-B</t>
  </si>
  <si>
    <t>C</t>
  </si>
  <si>
    <t>FOUNDERS HALL / RM 1026</t>
  </si>
  <si>
    <t>CNBS210315-C</t>
  </si>
  <si>
    <t>P2095</t>
  </si>
  <si>
    <t>CNRXK64330</t>
  </si>
  <si>
    <t>BICENTENNIAL HALL/ NURSING/ RM 167</t>
  </si>
  <si>
    <t>P2110</t>
  </si>
  <si>
    <t>CNDY252931</t>
  </si>
  <si>
    <t>FOUNDERS HALL/ OFFICES OF SOMMUNICATIONS,HUMANITIES &amp; LANGUAGES RM 1116</t>
  </si>
  <si>
    <t>P2111</t>
  </si>
  <si>
    <t>CNGS409279-B</t>
  </si>
  <si>
    <t>FOUNDERS HALL/ DEANS HALL/ RM, 1113</t>
  </si>
  <si>
    <t>CNGS409279-C</t>
  </si>
  <si>
    <t>P2112</t>
  </si>
  <si>
    <t>USRGY20609</t>
  </si>
  <si>
    <t>FOUNDERS HALL/ MAIL ROOM/ RM 1051</t>
  </si>
  <si>
    <t>P2113</t>
  </si>
  <si>
    <t>L4200</t>
  </si>
  <si>
    <t>USGNY00314</t>
  </si>
  <si>
    <t>FOUNDERS HALL/ MAIL ROOM/ 1111</t>
  </si>
  <si>
    <t>P2114</t>
  </si>
  <si>
    <t>6P</t>
  </si>
  <si>
    <t>USFB309754</t>
  </si>
  <si>
    <t>FOUNDERS HALL/ MAIL ROOM/ RM 1111</t>
  </si>
  <si>
    <t>P2115</t>
  </si>
  <si>
    <t>CNRXY39238</t>
  </si>
  <si>
    <t>FOUNDERS HALL/ MAIL ROOM/ RM. 1111</t>
  </si>
  <si>
    <t>P2116</t>
  </si>
  <si>
    <t>H4050</t>
  </si>
  <si>
    <t>USBB360957</t>
  </si>
  <si>
    <t>P2117</t>
  </si>
  <si>
    <t>CNDY381740</t>
  </si>
  <si>
    <t>FOUNDERS HALL/ COMPUTER LAB/ RM 1122</t>
  </si>
  <si>
    <t>P2122</t>
  </si>
  <si>
    <t>VND3H73379</t>
  </si>
  <si>
    <t>TRANSPORT TECH/ KIOOK D 2/4</t>
  </si>
  <si>
    <t>P2123</t>
  </si>
  <si>
    <t>CNBDF03584</t>
  </si>
  <si>
    <t>TRANSPORATION/ TRANSPORATION TECH/ RM. 124</t>
  </si>
  <si>
    <t>P2128</t>
  </si>
  <si>
    <t>HP555</t>
  </si>
  <si>
    <t>JPFK000253-BK</t>
  </si>
  <si>
    <t>ENGINEERING TECHNOLOGIES / RM110</t>
  </si>
  <si>
    <t>JPFK000253-C</t>
  </si>
  <si>
    <t>P2129</t>
  </si>
  <si>
    <t>LJ35A</t>
  </si>
  <si>
    <t>CNBC7C4OWD-BK</t>
  </si>
  <si>
    <t>ENG. TECH/ ENGINEERING TECHNOLOGIES/ RM 112</t>
  </si>
  <si>
    <t>CNBC7C4OWD-C</t>
  </si>
  <si>
    <t>P2130</t>
  </si>
  <si>
    <t>P4525</t>
  </si>
  <si>
    <t>JPBCB15030-BK</t>
  </si>
  <si>
    <t>ET/ ENGINEERING TECHNOLOGIES/ RM 136</t>
  </si>
  <si>
    <t>JPBCB15030-C</t>
  </si>
  <si>
    <t>P2131</t>
  </si>
  <si>
    <t>VND3CT4705</t>
  </si>
  <si>
    <t>ENGINEERING TECHNOLOGYS/ STUDENT LOUNGE/ RM 101</t>
  </si>
  <si>
    <t>P2132</t>
  </si>
  <si>
    <t>LJ380</t>
  </si>
  <si>
    <t>CNYCH56740-BK</t>
  </si>
  <si>
    <t>ENGINEERING TECHNOLOGIES/ DEAN/ RM 117</t>
  </si>
  <si>
    <t>CNYCH56740-C</t>
  </si>
  <si>
    <t>P2134</t>
  </si>
  <si>
    <t>CNWCH50142-B</t>
  </si>
  <si>
    <t>ROOM 133</t>
  </si>
  <si>
    <t>CNWCH50142-C</t>
  </si>
  <si>
    <t>P2136</t>
  </si>
  <si>
    <t>CNGS311452-B</t>
  </si>
  <si>
    <t>ENGINEERNG TECHNOLOGY/ ENGINEERING TECHNOLOGIES/ RM 154</t>
  </si>
  <si>
    <t>CNGS311452-C</t>
  </si>
  <si>
    <t>P2137</t>
  </si>
  <si>
    <t>4000N</t>
  </si>
  <si>
    <t>USMB254837</t>
  </si>
  <si>
    <t>CFPA/ DEPARTMENT OF MATHEMATICS/ RM 118</t>
  </si>
  <si>
    <t>P2138</t>
  </si>
  <si>
    <t>CNBFC45147</t>
  </si>
  <si>
    <t>CFPA/ PERFORMING ARTS/ ROOM 205</t>
  </si>
  <si>
    <t>P2142</t>
  </si>
  <si>
    <t>JPFK00252-B</t>
  </si>
  <si>
    <t>CFPA/PERFORMING ARTS/RM 231</t>
  </si>
  <si>
    <t>JPFK00252-C</t>
  </si>
  <si>
    <t>P2149</t>
  </si>
  <si>
    <t>USKC063363</t>
  </si>
  <si>
    <t>LIBRARY/ E-LEARNING/  PERIODICALS</t>
  </si>
  <si>
    <t>P2150</t>
  </si>
  <si>
    <t>4PLUS</t>
  </si>
  <si>
    <t>JPGK169140</t>
  </si>
  <si>
    <t>LIBRARY/ RM 109</t>
  </si>
  <si>
    <t>P2151</t>
  </si>
  <si>
    <t>CNGXC46662</t>
  </si>
  <si>
    <t>LIBRARY</t>
  </si>
  <si>
    <t>P2153</t>
  </si>
  <si>
    <t>USBXP23002</t>
  </si>
  <si>
    <t>AUCC/ TEACHER EDUCATION &amp; HUMAN RESOURCES/ RM 130</t>
  </si>
  <si>
    <t>P2156</t>
  </si>
  <si>
    <t>LJ4250N</t>
  </si>
  <si>
    <t>CNGXC46668</t>
  </si>
  <si>
    <t xml:space="preserve">MATH/ SCIENCE CENTER/ KIOSKE GAL-E D1 </t>
  </si>
  <si>
    <t>P2157</t>
  </si>
  <si>
    <t>M2727</t>
  </si>
  <si>
    <t>CNG89CLSDH</t>
  </si>
  <si>
    <t>COLLEGE HALL / ROOM 158B</t>
  </si>
  <si>
    <t>P2162</t>
  </si>
  <si>
    <t>CNBM163807</t>
  </si>
  <si>
    <t>HEALTH &amp; ACTIVITIES CENTER / RM 117</t>
  </si>
  <si>
    <t>P2163</t>
  </si>
  <si>
    <t>CNHC74K0RH-BK</t>
  </si>
  <si>
    <t>COLLEGE HALL / ROOM 106</t>
  </si>
  <si>
    <t>CNHC74K0RH-C</t>
  </si>
  <si>
    <t>SHAQ/ INTERNATIONAL STUDENT SERVICES/ RM 127</t>
  </si>
  <si>
    <t>P2164</t>
  </si>
  <si>
    <t>CNDY244458</t>
  </si>
  <si>
    <t>COLLEGE HALL/ ALUMNI RELATIONS/ RM 138</t>
  </si>
  <si>
    <t>P2165</t>
  </si>
  <si>
    <t>USCC160943</t>
  </si>
  <si>
    <t>COLLEGE HALL/ COLLEGE DEVELOPMENT/ RM 138</t>
  </si>
  <si>
    <t>P2170</t>
  </si>
  <si>
    <t>P4515</t>
  </si>
  <si>
    <t>CNDY177454</t>
  </si>
  <si>
    <t>LIBRARY/ CIRCULATION/ RESERVES/ RM 108</t>
  </si>
  <si>
    <t>P2172</t>
  </si>
  <si>
    <t>USBB321247</t>
  </si>
  <si>
    <t>SHAK/ ATHLETICS/ RM 161</t>
  </si>
  <si>
    <t>P2174</t>
  </si>
  <si>
    <t>USBB273768</t>
  </si>
  <si>
    <t>SHAQ, ATHLETICS/ RM 161</t>
  </si>
  <si>
    <t>P2178</t>
  </si>
  <si>
    <t>USQX114543</t>
  </si>
  <si>
    <t>LE132</t>
  </si>
  <si>
    <t>P2180</t>
  </si>
  <si>
    <t>CNG899RMBC</t>
  </si>
  <si>
    <t>SHAQ/ STUDENT GOVT./ RM 156</t>
  </si>
  <si>
    <t>P2191</t>
  </si>
  <si>
    <t>CNDY135383</t>
  </si>
  <si>
    <t>CH120Q</t>
  </si>
  <si>
    <t>P2194</t>
  </si>
  <si>
    <t>CNBXD13566</t>
  </si>
  <si>
    <t>ADMINISTRATION HALL / BUSINESS AFFAIRS / RM 179</t>
  </si>
  <si>
    <t>P2199</t>
  </si>
  <si>
    <t>CNBXD30762</t>
  </si>
  <si>
    <t>LIBRARY/ LIBRARY/ INFORMATION DESK</t>
  </si>
  <si>
    <t>P2200</t>
  </si>
  <si>
    <t>CNG89CQST1</t>
  </si>
  <si>
    <t>COLLEGE HALL / RM 155</t>
  </si>
  <si>
    <t>P2201</t>
  </si>
  <si>
    <t>LJ30A</t>
  </si>
  <si>
    <t>CNBK223468</t>
  </si>
  <si>
    <t>MATH &amp; SCIENCE CENTER / AV / RM 152</t>
  </si>
  <si>
    <t>P2208</t>
  </si>
  <si>
    <t>USBC130076</t>
  </si>
  <si>
    <t>HERITAGE HALL / ROOM 121</t>
  </si>
  <si>
    <t>P2210</t>
  </si>
  <si>
    <t>CNGXL10165</t>
  </si>
  <si>
    <t>MATH &amp; SCIENCE / MS105</t>
  </si>
  <si>
    <t>P2215</t>
  </si>
  <si>
    <t>LJ284</t>
  </si>
  <si>
    <t>CNHC72W02W-BK</t>
  </si>
  <si>
    <t>COLLEGE HALL / 120J</t>
  </si>
  <si>
    <t>CNHC72W02W-C</t>
  </si>
  <si>
    <t>P2216</t>
  </si>
  <si>
    <t>USMC086414</t>
  </si>
  <si>
    <t>PUBLIC SAFETY</t>
  </si>
  <si>
    <t>P2218</t>
  </si>
  <si>
    <t>CNDY447655</t>
  </si>
  <si>
    <t>EC121-F HALLWAY</t>
  </si>
  <si>
    <t>P2222</t>
  </si>
  <si>
    <t>5550D</t>
  </si>
  <si>
    <t>JPEC55T01L-BK</t>
  </si>
  <si>
    <t>EC 136</t>
  </si>
  <si>
    <t>JPEC55T01L-C</t>
  </si>
  <si>
    <t>P2223</t>
  </si>
  <si>
    <t>CNBXG12148</t>
  </si>
  <si>
    <t>ROOM 176</t>
  </si>
  <si>
    <t>P2225</t>
  </si>
  <si>
    <t>CNDXC17883</t>
  </si>
  <si>
    <t>ROOM 132</t>
  </si>
  <si>
    <t>P2226</t>
  </si>
  <si>
    <t>JPKAC37756-BK</t>
  </si>
  <si>
    <t>JPKAC37756-C</t>
  </si>
  <si>
    <t>P2227</t>
  </si>
  <si>
    <t>CNRXX19026</t>
  </si>
  <si>
    <t>ROOM 039</t>
  </si>
  <si>
    <t>P2228</t>
  </si>
  <si>
    <t>CNDXC17870</t>
  </si>
  <si>
    <t>ROOM 124</t>
  </si>
  <si>
    <t>P2229</t>
  </si>
  <si>
    <t>CNWBL03310-BK</t>
  </si>
  <si>
    <t>ROOM 115C</t>
  </si>
  <si>
    <t>CNWBL03310-C</t>
  </si>
  <si>
    <t>P2230</t>
  </si>
  <si>
    <t>MXBM178997</t>
  </si>
  <si>
    <t>P2231</t>
  </si>
  <si>
    <t>CNGXC35455</t>
  </si>
  <si>
    <t>ROOM 115S / HALLWAY</t>
  </si>
  <si>
    <t>P2233</t>
  </si>
  <si>
    <t>CNBM088740</t>
  </si>
  <si>
    <t>ROOM 115K</t>
  </si>
  <si>
    <t>P2235</t>
  </si>
  <si>
    <t>MXBM174956</t>
  </si>
  <si>
    <t>ROOM 112 / FRONT DESK</t>
  </si>
  <si>
    <t>P2237</t>
  </si>
  <si>
    <t>CNRXX21353</t>
  </si>
  <si>
    <t>ATRIUM</t>
  </si>
  <si>
    <t>P2238</t>
  </si>
  <si>
    <t>CNDXC17876</t>
  </si>
  <si>
    <t>P2240</t>
  </si>
  <si>
    <t>USBN011369</t>
  </si>
  <si>
    <t>P2245</t>
  </si>
  <si>
    <t>USBC130072</t>
  </si>
  <si>
    <t>MAINTENANCE</t>
  </si>
  <si>
    <t>P2246</t>
  </si>
  <si>
    <t>CNHC7880QZ-B</t>
  </si>
  <si>
    <t>115X</t>
  </si>
  <si>
    <t>CNHC7880QZ-C</t>
  </si>
  <si>
    <t>P2248</t>
  </si>
  <si>
    <t>USJND13907</t>
  </si>
  <si>
    <t>ROOM 126</t>
  </si>
  <si>
    <t>P2252</t>
  </si>
  <si>
    <t>VND3H73387</t>
  </si>
  <si>
    <t>SHAQ, KIOSK, SH P 22</t>
  </si>
  <si>
    <t>P2253</t>
  </si>
  <si>
    <t>VNB3B94052</t>
  </si>
  <si>
    <t>ROOM 130B</t>
  </si>
  <si>
    <t>P2262</t>
  </si>
  <si>
    <t>CNGXD05338</t>
  </si>
  <si>
    <t>HH107B</t>
  </si>
  <si>
    <t>P2276</t>
  </si>
  <si>
    <t>CNDXC09232</t>
  </si>
  <si>
    <t>ROOM 213</t>
  </si>
  <si>
    <t>P2278</t>
  </si>
  <si>
    <t>VND3H73395</t>
  </si>
  <si>
    <t>A/V 157 CLASSROOM CENTER</t>
  </si>
  <si>
    <t>P2279</t>
  </si>
  <si>
    <t>CNGXC64702</t>
  </si>
  <si>
    <t>MATH &amp; SCIENCE / MS109</t>
  </si>
  <si>
    <t>P2280</t>
  </si>
  <si>
    <t>CNGLX08533</t>
  </si>
  <si>
    <t>MATH &amp; SCIENCE / MS107</t>
  </si>
  <si>
    <t>P2295</t>
  </si>
  <si>
    <t>VND3C74694</t>
  </si>
  <si>
    <t>ROOM 100 ACCROSS FROM FRONT DESK</t>
  </si>
  <si>
    <t>1301 MONROE STREET</t>
  </si>
  <si>
    <t>TOLEDO</t>
  </si>
  <si>
    <t>43604-5815</t>
  </si>
  <si>
    <t>P2296</t>
  </si>
  <si>
    <t>CNRXT02391</t>
  </si>
  <si>
    <t>ROOM 104</t>
  </si>
  <si>
    <t>P2297</t>
  </si>
  <si>
    <t>CNDXC17868</t>
  </si>
  <si>
    <t>DOWNTOWN LEARNING CENTER</t>
  </si>
  <si>
    <t>P2298</t>
  </si>
  <si>
    <t>CNRXS24872</t>
  </si>
  <si>
    <t>P2299</t>
  </si>
  <si>
    <t>VND3C77396</t>
  </si>
  <si>
    <t>P2300</t>
  </si>
  <si>
    <t>VNB3N03595</t>
  </si>
  <si>
    <t>CH211</t>
  </si>
  <si>
    <t>P2301</t>
  </si>
  <si>
    <t>VNB3B94070</t>
  </si>
  <si>
    <t>ROOM 134</t>
  </si>
  <si>
    <t>P2302</t>
  </si>
  <si>
    <t>VNB3N02034</t>
  </si>
  <si>
    <t>HALLWAY EAST</t>
  </si>
  <si>
    <t>P2303</t>
  </si>
  <si>
    <t>VNB3N03269</t>
  </si>
  <si>
    <t>BOOKSTORE</t>
  </si>
  <si>
    <t>P2304</t>
  </si>
  <si>
    <t>CP5225</t>
  </si>
  <si>
    <t>CNBCD3P3C6 - B</t>
  </si>
  <si>
    <t>EC136 CAD LAB</t>
  </si>
  <si>
    <t>CNBCD3P3C6 - C</t>
  </si>
  <si>
    <t>P2309</t>
  </si>
  <si>
    <t>VNB3N03270</t>
  </si>
  <si>
    <t>2ND FL HH HALLWAY</t>
  </si>
  <si>
    <t>P2317</t>
  </si>
  <si>
    <t>VND3H73392</t>
  </si>
  <si>
    <t>FIRE SCIENCE</t>
  </si>
  <si>
    <t>P2318</t>
  </si>
  <si>
    <t>CNGXD77312</t>
  </si>
  <si>
    <t>CFPA/ 108-R6 PORT 18/ DOWN STAIRS HALL</t>
  </si>
  <si>
    <t>P2319</t>
  </si>
  <si>
    <t>4250</t>
  </si>
  <si>
    <t>CNGXC46649</t>
  </si>
  <si>
    <t>FINE &amp; PERFORMANCE ARTS</t>
  </si>
  <si>
    <t>P2321</t>
  </si>
  <si>
    <t>CNDYC53437</t>
  </si>
  <si>
    <t>CFPA 231</t>
  </si>
  <si>
    <t>P2329</t>
  </si>
  <si>
    <t>CNDYC56884</t>
  </si>
  <si>
    <t>P2338</t>
  </si>
  <si>
    <t>CNGXD51440</t>
  </si>
  <si>
    <t>P3078</t>
  </si>
  <si>
    <t>CP 3525</t>
  </si>
  <si>
    <t>CNCCCCR0XX - B</t>
  </si>
  <si>
    <t>JOHN DEERE LAB/#146</t>
  </si>
  <si>
    <t>CNCCCCR0XX - C</t>
  </si>
  <si>
    <t>P4613</t>
  </si>
  <si>
    <t>CNBC82B0MF-B</t>
  </si>
  <si>
    <t>ET170</t>
  </si>
  <si>
    <t>CNBC82B0MF-C</t>
  </si>
  <si>
    <t>P4614</t>
  </si>
  <si>
    <t>VNBCB6W1SF</t>
  </si>
  <si>
    <t>ET171</t>
  </si>
  <si>
    <t>P4615</t>
  </si>
  <si>
    <t>4005N</t>
  </si>
  <si>
    <t>JP8RD36490- B</t>
  </si>
  <si>
    <t>ET153</t>
  </si>
  <si>
    <t>JP8RD36490- C</t>
  </si>
  <si>
    <t>P4617</t>
  </si>
  <si>
    <t>CNGS211926-B</t>
  </si>
  <si>
    <t>ET140 (P2)</t>
  </si>
  <si>
    <t>CNGS211926-C</t>
  </si>
  <si>
    <t>P4618</t>
  </si>
  <si>
    <t>CNGS211928-B</t>
  </si>
  <si>
    <t>ET140</t>
  </si>
  <si>
    <t>CNGS211928-C</t>
  </si>
  <si>
    <t>P4619</t>
  </si>
  <si>
    <t>M451DN</t>
  </si>
  <si>
    <t>CNBF300167-B</t>
  </si>
  <si>
    <t>ET167</t>
  </si>
  <si>
    <t>CNBF300167-C</t>
  </si>
  <si>
    <t>P4620</t>
  </si>
  <si>
    <t>CNWBF39644 B</t>
  </si>
  <si>
    <t>ET156</t>
  </si>
  <si>
    <t>CNWBF39644 C</t>
  </si>
  <si>
    <t>P4621</t>
  </si>
  <si>
    <t>CNWHH29126-BK</t>
  </si>
  <si>
    <t>CNWHH29126-C</t>
  </si>
  <si>
    <t>P4622</t>
  </si>
  <si>
    <t>CNYCH57776-BK</t>
  </si>
  <si>
    <t>ET172</t>
  </si>
  <si>
    <t>CNYCH57776-C</t>
  </si>
  <si>
    <t>P4625</t>
  </si>
  <si>
    <t>H5500</t>
  </si>
  <si>
    <t>JPSC91607R-BK</t>
  </si>
  <si>
    <t>COLLEGE HALL/ ACADEMIC SERVICES/ RM 158A</t>
  </si>
  <si>
    <t>JPSC91607R-C</t>
  </si>
  <si>
    <t>P4628</t>
  </si>
  <si>
    <t>CNDY275372</t>
  </si>
  <si>
    <t>ROOM CH211</t>
  </si>
  <si>
    <t>P4636</t>
  </si>
  <si>
    <t>VND3852765</t>
  </si>
  <si>
    <t>COLLAGE ALUMNI HALL / ROOM 103</t>
  </si>
  <si>
    <t>P4642</t>
  </si>
  <si>
    <t>CNRXK63499</t>
  </si>
  <si>
    <t>COLLEGE HALL/ COMPASS LAB/ RM. 130</t>
  </si>
  <si>
    <t>P4644</t>
  </si>
  <si>
    <t>USBXM03131</t>
  </si>
  <si>
    <t>CFPA/ PERFORMING ARTS/ RM 140</t>
  </si>
  <si>
    <t>P4646</t>
  </si>
  <si>
    <t>JPRGL27455</t>
  </si>
  <si>
    <t>PIANO LAB</t>
  </si>
  <si>
    <t>P4647</t>
  </si>
  <si>
    <t>CNGXC62149</t>
  </si>
  <si>
    <t>MATH &amp; SCIENCE / MS132</t>
  </si>
  <si>
    <t>P4648</t>
  </si>
  <si>
    <t>CNGXB47672</t>
  </si>
  <si>
    <t>MATH &amp; SCIENCE / MS134</t>
  </si>
  <si>
    <t>P4649</t>
  </si>
  <si>
    <t>CNGXC64715</t>
  </si>
  <si>
    <t>MATH &amp; SCIENCE / MS136</t>
  </si>
  <si>
    <t>P4650</t>
  </si>
  <si>
    <t>CNGXL08532</t>
  </si>
  <si>
    <t>MATH &amp; SCIENCE / MS138</t>
  </si>
  <si>
    <t>P4651</t>
  </si>
  <si>
    <t>CNGXK05045</t>
  </si>
  <si>
    <t>MATH &amp; SCIENCE / MS140</t>
  </si>
  <si>
    <t>P4652</t>
  </si>
  <si>
    <t>CNGXL08974</t>
  </si>
  <si>
    <t>MATH &amp; SCIENCE / MS113</t>
  </si>
  <si>
    <t>P4653</t>
  </si>
  <si>
    <t>CNGXK05035</t>
  </si>
  <si>
    <t>MATH &amp; SCIENCE / MS111</t>
  </si>
  <si>
    <t>P4656</t>
  </si>
  <si>
    <t>CNBXB11696</t>
  </si>
  <si>
    <t>ROOM 154</t>
  </si>
  <si>
    <t>P4658</t>
  </si>
  <si>
    <t>CNHC5DH1YN</t>
  </si>
  <si>
    <t>CH150</t>
  </si>
  <si>
    <t>P4659</t>
  </si>
  <si>
    <t>CNDY208369</t>
  </si>
  <si>
    <t>CH173</t>
  </si>
  <si>
    <t>P4660</t>
  </si>
  <si>
    <t>CNDY296719</t>
  </si>
  <si>
    <t>ROOM 243 H.R.</t>
  </si>
  <si>
    <t>P4661</t>
  </si>
  <si>
    <t>CNDY162913</t>
  </si>
  <si>
    <t>CH156</t>
  </si>
  <si>
    <t>P4664</t>
  </si>
  <si>
    <t>HP3B</t>
  </si>
  <si>
    <t>VNB3C991009</t>
  </si>
  <si>
    <t>P4669</t>
  </si>
  <si>
    <t>CNDY270414</t>
  </si>
  <si>
    <t>BICENTENNIAL HALL / ROOM 257</t>
  </si>
  <si>
    <t>P4670</t>
  </si>
  <si>
    <t>CNXRY18327</t>
  </si>
  <si>
    <t>ROOM 257</t>
  </si>
  <si>
    <t>P4676</t>
  </si>
  <si>
    <t>CNBM164294</t>
  </si>
  <si>
    <t>ROOM 304</t>
  </si>
  <si>
    <t>P4677</t>
  </si>
  <si>
    <t>CNGXD65883</t>
  </si>
  <si>
    <t>HT / ROOM 304</t>
  </si>
  <si>
    <t>P4679</t>
  </si>
  <si>
    <t>CNDYC65863</t>
  </si>
  <si>
    <t>TT ROOM 214</t>
  </si>
  <si>
    <t>P4680</t>
  </si>
  <si>
    <t>CP3505</t>
  </si>
  <si>
    <t>CNBC82B0LH-BK</t>
  </si>
  <si>
    <t>ROOM 114</t>
  </si>
  <si>
    <t>CNDYB44120-C</t>
  </si>
  <si>
    <t>P4681</t>
  </si>
  <si>
    <t>CNDXR43278</t>
  </si>
  <si>
    <t>ROOM 141</t>
  </si>
  <si>
    <t>P4683</t>
  </si>
  <si>
    <t>CNDXC17862</t>
  </si>
  <si>
    <t>ROOM 151</t>
  </si>
  <si>
    <t>P4685</t>
  </si>
  <si>
    <t>CNGXG12214</t>
  </si>
  <si>
    <t>P4686</t>
  </si>
  <si>
    <t>CNDXC09227</t>
  </si>
  <si>
    <t>ROOM 145</t>
  </si>
  <si>
    <t>P4687</t>
  </si>
  <si>
    <t>CNDXC17890</t>
  </si>
  <si>
    <t>EC 176G</t>
  </si>
  <si>
    <t>P4688</t>
  </si>
  <si>
    <t>CNDXC17865</t>
  </si>
  <si>
    <t>ROOM 052</t>
  </si>
  <si>
    <t>P4689</t>
  </si>
  <si>
    <t>CNGXF93168</t>
  </si>
  <si>
    <t>ROOM 050</t>
  </si>
  <si>
    <t>P4690</t>
  </si>
  <si>
    <t>CNDXC17867</t>
  </si>
  <si>
    <t>ROOM 163</t>
  </si>
  <si>
    <t>P4691</t>
  </si>
  <si>
    <t>CNDXC17861</t>
  </si>
  <si>
    <t>ROOM 149</t>
  </si>
  <si>
    <t>P4692</t>
  </si>
  <si>
    <t>CNDXC09246</t>
  </si>
  <si>
    <t>ROOM 113</t>
  </si>
  <si>
    <t>P4693</t>
  </si>
  <si>
    <t>CNGXC58340</t>
  </si>
  <si>
    <t>ROOM 054</t>
  </si>
  <si>
    <t>P4694</t>
  </si>
  <si>
    <t>CNRXL85967</t>
  </si>
  <si>
    <t>ROOM 108</t>
  </si>
  <si>
    <t>P4695</t>
  </si>
  <si>
    <t>CNRXL85989</t>
  </si>
  <si>
    <t>ROOM 107</t>
  </si>
  <si>
    <t>P4697</t>
  </si>
  <si>
    <t>CNRXX18928</t>
  </si>
  <si>
    <t>ROOM 152</t>
  </si>
  <si>
    <t>P4698</t>
  </si>
  <si>
    <t>CNRXY25430</t>
  </si>
  <si>
    <t>P4699</t>
  </si>
  <si>
    <t>CNRX542655</t>
  </si>
  <si>
    <t>ROOM 049</t>
  </si>
  <si>
    <t>P4700</t>
  </si>
  <si>
    <t>CNRXY25431</t>
  </si>
  <si>
    <t>ROOM 048</t>
  </si>
  <si>
    <t>P4701</t>
  </si>
  <si>
    <t>CNRXS02049</t>
  </si>
  <si>
    <t>ROOM 047</t>
  </si>
  <si>
    <t>P4702</t>
  </si>
  <si>
    <t>CNRXR52767</t>
  </si>
  <si>
    <t>ROOM 046</t>
  </si>
  <si>
    <t>P4703</t>
  </si>
  <si>
    <t>CNRXY25434</t>
  </si>
  <si>
    <t>ROOM 041</t>
  </si>
  <si>
    <t>P4706</t>
  </si>
  <si>
    <t>JPGR001673-B</t>
  </si>
  <si>
    <t>ROOM 019</t>
  </si>
  <si>
    <t>JPGR001673-C</t>
  </si>
  <si>
    <t>P4707</t>
  </si>
  <si>
    <t>CNRXL72222</t>
  </si>
  <si>
    <t>EC 020</t>
  </si>
  <si>
    <t>P4708</t>
  </si>
  <si>
    <t>VND3C66446</t>
  </si>
  <si>
    <t>LOBBY</t>
  </si>
  <si>
    <t>30150 TRACY RD</t>
  </si>
  <si>
    <t>WALBRIDGE</t>
  </si>
  <si>
    <t>43465-0000</t>
  </si>
  <si>
    <t>P4709</t>
  </si>
  <si>
    <t>CNDY382896</t>
  </si>
  <si>
    <t>ADMINISTRATION HALL / ROOM 215C</t>
  </si>
  <si>
    <t>P4710</t>
  </si>
  <si>
    <t>CNDY811091</t>
  </si>
  <si>
    <t>CH128B TESTING</t>
  </si>
  <si>
    <t>P4713</t>
  </si>
  <si>
    <t>CNDY381622</t>
  </si>
  <si>
    <t>HH / ROOM 122E</t>
  </si>
  <si>
    <t>P4716</t>
  </si>
  <si>
    <t>VND3C66356</t>
  </si>
  <si>
    <t>RM 118</t>
  </si>
  <si>
    <t>P4718</t>
  </si>
  <si>
    <t>CNRXS24869</t>
  </si>
  <si>
    <t>RM 113</t>
  </si>
  <si>
    <t>P4722</t>
  </si>
  <si>
    <t>VND3C67914</t>
  </si>
  <si>
    <t>OUTSIDE BOOKSTORE</t>
  </si>
  <si>
    <t>P4723</t>
  </si>
  <si>
    <t>VND3C40865</t>
  </si>
  <si>
    <t>COLLEGE HALL / ROOM 171</t>
  </si>
  <si>
    <t>P4724</t>
  </si>
  <si>
    <t>CNGXG12296</t>
  </si>
  <si>
    <t>P4727</t>
  </si>
  <si>
    <t>VND3C43788</t>
  </si>
  <si>
    <t>COLLEGE FOUNDER HALL / FH115</t>
  </si>
  <si>
    <t>P4728</t>
  </si>
  <si>
    <t>VND3C44377</t>
  </si>
  <si>
    <t>P4729</t>
  </si>
  <si>
    <t>VND3C43772</t>
  </si>
  <si>
    <t>RM 1010</t>
  </si>
  <si>
    <t>P4731</t>
  </si>
  <si>
    <t>5500DN</t>
  </si>
  <si>
    <t>JPEK000716-BK</t>
  </si>
  <si>
    <t>HERITAGE HALL / ROOM 111</t>
  </si>
  <si>
    <t>JPEK000716-C</t>
  </si>
  <si>
    <t>P4732</t>
  </si>
  <si>
    <t>CNGXG12299</t>
  </si>
  <si>
    <t>ROOM 111</t>
  </si>
  <si>
    <t>P4734</t>
  </si>
  <si>
    <t>VND3C49729</t>
  </si>
  <si>
    <t>FH1008</t>
  </si>
  <si>
    <t>P4735</t>
  </si>
  <si>
    <t>VND3C44386</t>
  </si>
  <si>
    <t>ROOM 1007</t>
  </si>
  <si>
    <t>P4737</t>
  </si>
  <si>
    <t>VND3C43770</t>
  </si>
  <si>
    <t>ROOM 1009</t>
  </si>
  <si>
    <t>P4746</t>
  </si>
  <si>
    <t>JPDF247799</t>
  </si>
  <si>
    <t>TRANSPORTATION TECH / ROOM 152</t>
  </si>
  <si>
    <t>P4748</t>
  </si>
  <si>
    <t>CNDXB00456</t>
  </si>
  <si>
    <t>ET RM 174</t>
  </si>
  <si>
    <t>P4749</t>
  </si>
  <si>
    <t>CNGXB13193</t>
  </si>
  <si>
    <t>ET173</t>
  </si>
  <si>
    <t>P4750</t>
  </si>
  <si>
    <t>CNDXB00409</t>
  </si>
  <si>
    <t>RM 152</t>
  </si>
  <si>
    <t>P4751</t>
  </si>
  <si>
    <t>CNDXB00497</t>
  </si>
  <si>
    <t>ET 151</t>
  </si>
  <si>
    <t>P4753</t>
  </si>
  <si>
    <t>VND3C67932</t>
  </si>
  <si>
    <t>FOUNDERS HALL/ STUDENT KIOSK/ BACK HALLWAY</t>
  </si>
  <si>
    <t>P4755</t>
  </si>
  <si>
    <t>VND3C67931</t>
  </si>
  <si>
    <t>P4756</t>
  </si>
  <si>
    <t>FH1122</t>
  </si>
  <si>
    <t>P4757</t>
  </si>
  <si>
    <t>CNDY381624</t>
  </si>
  <si>
    <t>FOUNDERS HALL/ CLASS ROOM/ RM 1123</t>
  </si>
  <si>
    <t>P4758</t>
  </si>
  <si>
    <t>VND3C74697</t>
  </si>
  <si>
    <t>KIOSK EAST SIDE OF HALLWAY</t>
  </si>
  <si>
    <t>P4759</t>
  </si>
  <si>
    <t>CNGXD05269</t>
  </si>
  <si>
    <t>HH104</t>
  </si>
  <si>
    <t>P4760</t>
  </si>
  <si>
    <t>JPDF247796</t>
  </si>
  <si>
    <t>HH103</t>
  </si>
  <si>
    <t>P4763</t>
  </si>
  <si>
    <t>CNDY300156</t>
  </si>
  <si>
    <t>COLLEGE HALL / ROOM 175</t>
  </si>
  <si>
    <t>P4764</t>
  </si>
  <si>
    <t>CNDY300266</t>
  </si>
  <si>
    <t>RM 172</t>
  </si>
  <si>
    <t>P4765</t>
  </si>
  <si>
    <t>CNGXF10307</t>
  </si>
  <si>
    <t>ROOM 200</t>
  </si>
  <si>
    <t>P4766</t>
  </si>
  <si>
    <t>CNGXF10411</t>
  </si>
  <si>
    <t>CH201</t>
  </si>
  <si>
    <t>P4768</t>
  </si>
  <si>
    <t>CNGXF10306</t>
  </si>
  <si>
    <t>COLLEGE HALL RM 176</t>
  </si>
  <si>
    <t>P5225</t>
  </si>
  <si>
    <t>CNBXD01411</t>
  </si>
  <si>
    <t>COLLEGE HALL / ROOM 138C</t>
  </si>
  <si>
    <t>P5248</t>
  </si>
  <si>
    <t>CNGXJ40347</t>
  </si>
  <si>
    <t>ENGINEERING TECH/RM.157</t>
  </si>
  <si>
    <t>P5309</t>
  </si>
  <si>
    <t>USBXX09856</t>
  </si>
  <si>
    <t>OSERVE</t>
  </si>
  <si>
    <t>P5506</t>
  </si>
  <si>
    <t>CNGXB76718</t>
  </si>
  <si>
    <t>P5661</t>
  </si>
  <si>
    <t>CNRXH67894</t>
  </si>
  <si>
    <t>FINE &amp; PERFORMANCE ARTS 205A</t>
  </si>
  <si>
    <t>P5671</t>
  </si>
  <si>
    <t>CNBXC03792</t>
  </si>
  <si>
    <t>FRONT DESK</t>
  </si>
  <si>
    <t>1724 INDIAN WOOD CIRCLE</t>
  </si>
  <si>
    <t>MAUMEE</t>
  </si>
  <si>
    <t>43527-4415</t>
  </si>
  <si>
    <t>P5672</t>
  </si>
  <si>
    <t>CNRXR31951</t>
  </si>
  <si>
    <t>EDUCATION CENTER #112B</t>
  </si>
  <si>
    <t>P5677</t>
  </si>
  <si>
    <t>4350</t>
  </si>
  <si>
    <t>CNBXD29777</t>
  </si>
  <si>
    <t>RM. 150</t>
  </si>
  <si>
    <t>P5680</t>
  </si>
  <si>
    <t>HP4250TN</t>
  </si>
  <si>
    <t>CNBXD07605</t>
  </si>
  <si>
    <t>EDUCATION CENTER #112DD</t>
  </si>
  <si>
    <t>P5687</t>
  </si>
  <si>
    <t>JPGGL14288</t>
  </si>
  <si>
    <t>AV ROOM 1152</t>
  </si>
  <si>
    <t>P5707</t>
  </si>
  <si>
    <t>JPDF248809</t>
  </si>
  <si>
    <t>P5857</t>
  </si>
  <si>
    <t>CNGXG12206</t>
  </si>
  <si>
    <t>VH103</t>
  </si>
  <si>
    <t>P5859</t>
  </si>
  <si>
    <t>JPFK004030-B</t>
  </si>
  <si>
    <t>CFPA/ PERFORMING ARTS/ ROOM 206</t>
  </si>
  <si>
    <t>JPFK004030-C</t>
  </si>
  <si>
    <t>P5977</t>
  </si>
  <si>
    <t>LJ 600</t>
  </si>
  <si>
    <t>CNCCF6J0GL</t>
  </si>
  <si>
    <t>P5978</t>
  </si>
  <si>
    <t>CNBCD5N36H</t>
  </si>
  <si>
    <t>HH128</t>
  </si>
  <si>
    <t>P5979</t>
  </si>
  <si>
    <t>CNBCD5N323</t>
  </si>
  <si>
    <t>HH129</t>
  </si>
  <si>
    <t>P5983</t>
  </si>
  <si>
    <t>CNCCF7215R</t>
  </si>
  <si>
    <t>P6039</t>
  </si>
  <si>
    <t>CNDYB44516</t>
  </si>
  <si>
    <t>ROOM CH120B</t>
  </si>
  <si>
    <t>P6040</t>
  </si>
  <si>
    <t>CNDY154342</t>
  </si>
  <si>
    <t>ROOM HH109</t>
  </si>
  <si>
    <t>P6042</t>
  </si>
  <si>
    <t>CNDYB59878</t>
  </si>
  <si>
    <t>NEW STUDENT AREA / RM CH136B CUPBOARD</t>
  </si>
  <si>
    <t>P6043</t>
  </si>
  <si>
    <t>CNDYB44120</t>
  </si>
  <si>
    <t>NEW STUDENT AREA / RM CH136A FRONT DESK</t>
  </si>
  <si>
    <t>P6103</t>
  </si>
  <si>
    <t>CNDXC13777</t>
  </si>
  <si>
    <t>COPY CENTER</t>
  </si>
  <si>
    <t>P6104</t>
  </si>
  <si>
    <t>CNGXD05304</t>
  </si>
  <si>
    <t>P6317</t>
  </si>
  <si>
    <t>CP3525</t>
  </si>
  <si>
    <t>CNCCBC20C6- B</t>
  </si>
  <si>
    <t>AUTO LAB #147</t>
  </si>
  <si>
    <t>CNCCBC20C6- C</t>
  </si>
  <si>
    <t>P6318</t>
  </si>
  <si>
    <t>CNCC97H0Z6 -B</t>
  </si>
  <si>
    <t>JOHN DEERE LAB #146</t>
  </si>
  <si>
    <t>CNCC97H0Z6- C</t>
  </si>
  <si>
    <t>P6333</t>
  </si>
  <si>
    <t>JPCCC7W0K3 - B</t>
  </si>
  <si>
    <t>#162 ASEP LAB.</t>
  </si>
  <si>
    <t>JPCCC7W0K3 - C</t>
  </si>
  <si>
    <t>P6507</t>
  </si>
  <si>
    <t>LBP5970</t>
  </si>
  <si>
    <t>MAQA001100 - B</t>
  </si>
  <si>
    <t>STUDENT GOVT CH156A</t>
  </si>
  <si>
    <t>P6936</t>
  </si>
  <si>
    <t>CNRXS40583</t>
  </si>
  <si>
    <t>LE160</t>
  </si>
  <si>
    <t>Total Due:</t>
  </si>
  <si>
    <t xml:space="preserve">Invoice </t>
  </si>
  <si>
    <t>CONT1620-01</t>
  </si>
  <si>
    <t>LL2942   A0521</t>
  </si>
  <si>
    <t>TOTAL DUE</t>
  </si>
  <si>
    <t>david_wahr@owens.edu</t>
  </si>
  <si>
    <t>kamatchidevi_subramanian@owens.edu</t>
  </si>
  <si>
    <t>katie_feher2@owens.edu</t>
  </si>
  <si>
    <t>nicole_mockmcguire@owens.edu</t>
  </si>
  <si>
    <t>tmassucci@lakebusiness.com</t>
  </si>
  <si>
    <t>P5860</t>
  </si>
  <si>
    <t>JPEC55T01C-B</t>
  </si>
  <si>
    <t>JPEC55T01C-C</t>
  </si>
  <si>
    <t>IND. AND ENG TECH</t>
  </si>
  <si>
    <t>HP5550</t>
  </si>
  <si>
    <t>A9829</t>
  </si>
  <si>
    <t>MF1127C</t>
  </si>
  <si>
    <t>3DG12422 - B</t>
  </si>
  <si>
    <t>3DG12422 - C</t>
  </si>
  <si>
    <t>HEALTH TECH ROOM 225B</t>
  </si>
  <si>
    <t>P7366</t>
  </si>
  <si>
    <t>NRGA002792</t>
  </si>
  <si>
    <t>LBP1238</t>
  </si>
  <si>
    <t>ADMISSIONS ROOM 210</t>
  </si>
  <si>
    <t>080121P</t>
  </si>
  <si>
    <t>MONTHLY PRINTERS BILLING FOR THE PERIOD OF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</si>
</sst>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6"/>
      <name val="Times New Roman"/>
      <family val="1"/>
    </font>
    <font>
      <b/>
      <i/>
      <sz val="6"/>
      <name val="Times New Roman"/>
      <family val="1"/>
    </font>
    <font>
      <b/>
      <sz val="14"/>
      <name val="Times New Roman"/>
      <family val="1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44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</cellStyleXfs>
  <cellXfs count="128">
    <xf numFmtId="0" fontId="0" fillId="0" borderId="0" xfId="0"/>
    <xf numFmtId="0" fontId="3" fillId="0" borderId="0" xfId="1"/>
    <xf numFmtId="0" fontId="4" fillId="0" borderId="0" xfId="1" applyFont="1"/>
    <xf numFmtId="0" fontId="5" fillId="0" borderId="0" xfId="1" applyFont="1"/>
    <xf numFmtId="0" fontId="6" fillId="0" borderId="0" xfId="1" applyFont="1"/>
    <xf numFmtId="0" fontId="6" fillId="0" borderId="0" xfId="1" applyFont="1" applyBorder="1"/>
    <xf numFmtId="0" fontId="7" fillId="0" borderId="1" xfId="1" applyFont="1" applyBorder="1"/>
    <xf numFmtId="0" fontId="7" fillId="0" borderId="2" xfId="1" applyFont="1" applyBorder="1" applyAlignment="1">
      <alignment horizontal="right"/>
    </xf>
    <xf numFmtId="0" fontId="6" fillId="0" borderId="2" xfId="1" applyFont="1" applyBorder="1"/>
    <xf numFmtId="0" fontId="6" fillId="0" borderId="3" xfId="1" applyFont="1" applyBorder="1"/>
    <xf numFmtId="0" fontId="7" fillId="0" borderId="4" xfId="1" applyFont="1" applyBorder="1"/>
    <xf numFmtId="0" fontId="7" fillId="0" borderId="4" xfId="1" applyFont="1" applyBorder="1" applyAlignment="1">
      <alignment horizontal="right"/>
    </xf>
    <xf numFmtId="0" fontId="6" fillId="0" borderId="5" xfId="1" applyFont="1" applyBorder="1"/>
    <xf numFmtId="0" fontId="6" fillId="0" borderId="6" xfId="1" applyFont="1" applyBorder="1"/>
    <xf numFmtId="0" fontId="6" fillId="2" borderId="7" xfId="1" applyFont="1" applyFill="1" applyBorder="1"/>
    <xf numFmtId="0" fontId="6" fillId="2" borderId="0" xfId="1" applyFont="1" applyFill="1"/>
    <xf numFmtId="0" fontId="6" fillId="2" borderId="8" xfId="1" applyFont="1" applyFill="1" applyBorder="1"/>
    <xf numFmtId="0" fontId="6" fillId="0" borderId="0" xfId="1" applyFont="1" applyFill="1" applyBorder="1"/>
    <xf numFmtId="0" fontId="7" fillId="0" borderId="1" xfId="1" applyFont="1" applyBorder="1" applyAlignment="1">
      <alignment horizontal="right"/>
    </xf>
    <xf numFmtId="14" fontId="8" fillId="0" borderId="2" xfId="1" quotePrefix="1" applyNumberFormat="1" applyFont="1" applyBorder="1" applyAlignment="1">
      <alignment horizontal="left"/>
    </xf>
    <xf numFmtId="0" fontId="7" fillId="0" borderId="7" xfId="1" applyFont="1" applyBorder="1"/>
    <xf numFmtId="0" fontId="7" fillId="0" borderId="7" xfId="1" applyFont="1" applyBorder="1" applyAlignment="1">
      <alignment horizontal="right"/>
    </xf>
    <xf numFmtId="14" fontId="8" fillId="0" borderId="0" xfId="1" quotePrefix="1" applyNumberFormat="1" applyFont="1" applyBorder="1" applyAlignment="1">
      <alignment horizontal="left"/>
    </xf>
    <xf numFmtId="0" fontId="6" fillId="0" borderId="8" xfId="1" applyFont="1" applyBorder="1"/>
    <xf numFmtId="17" fontId="8" fillId="0" borderId="5" xfId="1" applyNumberFormat="1" applyFont="1" applyBorder="1"/>
    <xf numFmtId="0" fontId="9" fillId="2" borderId="12" xfId="1" applyFont="1" applyFill="1" applyBorder="1" applyAlignment="1">
      <alignment horizontal="center"/>
    </xf>
    <xf numFmtId="0" fontId="6" fillId="0" borderId="0" xfId="2" applyFont="1"/>
    <xf numFmtId="0" fontId="6" fillId="0" borderId="2" xfId="1" applyFont="1" applyBorder="1" applyAlignment="1">
      <alignment horizontal="left"/>
    </xf>
    <xf numFmtId="3" fontId="6" fillId="0" borderId="2" xfId="1" applyNumberFormat="1" applyFont="1" applyBorder="1"/>
    <xf numFmtId="44" fontId="8" fillId="0" borderId="12" xfId="3" applyNumberFormat="1" applyFont="1" applyBorder="1"/>
    <xf numFmtId="0" fontId="6" fillId="0" borderId="0" xfId="1" applyFont="1" applyBorder="1" applyAlignment="1">
      <alignment horizontal="left"/>
    </xf>
    <xf numFmtId="3" fontId="6" fillId="0" borderId="0" xfId="1" applyNumberFormat="1" applyFont="1" applyBorder="1"/>
    <xf numFmtId="44" fontId="8" fillId="0" borderId="13" xfId="3" applyNumberFormat="1" applyFont="1" applyBorder="1"/>
    <xf numFmtId="0" fontId="6" fillId="0" borderId="5" xfId="2" applyFont="1" applyBorder="1"/>
    <xf numFmtId="0" fontId="6" fillId="0" borderId="5" xfId="1" applyFont="1" applyBorder="1" applyAlignment="1">
      <alignment horizontal="left"/>
    </xf>
    <xf numFmtId="3" fontId="6" fillId="0" borderId="5" xfId="1" applyNumberFormat="1" applyFont="1" applyBorder="1"/>
    <xf numFmtId="44" fontId="8" fillId="0" borderId="14" xfId="3" applyNumberFormat="1" applyFont="1" applyBorder="1"/>
    <xf numFmtId="0" fontId="6" fillId="0" borderId="7" xfId="1" applyFont="1" applyBorder="1"/>
    <xf numFmtId="0" fontId="6" fillId="0" borderId="0" xfId="1" applyFont="1" applyAlignment="1">
      <alignment horizontal="right"/>
    </xf>
    <xf numFmtId="44" fontId="8" fillId="0" borderId="8" xfId="3" applyNumberFormat="1" applyFont="1" applyBorder="1"/>
    <xf numFmtId="8" fontId="8" fillId="0" borderId="8" xfId="3" applyNumberFormat="1" applyFont="1" applyBorder="1" applyAlignment="1">
      <alignment horizontal="right"/>
    </xf>
    <xf numFmtId="0" fontId="6" fillId="0" borderId="4" xfId="1" applyFont="1" applyBorder="1"/>
    <xf numFmtId="0" fontId="7" fillId="0" borderId="5" xfId="1" applyFont="1" applyBorder="1" applyAlignment="1">
      <alignment horizontal="right"/>
    </xf>
    <xf numFmtId="44" fontId="10" fillId="0" borderId="6" xfId="3" applyNumberFormat="1" applyFont="1" applyBorder="1"/>
    <xf numFmtId="0" fontId="9" fillId="2" borderId="9" xfId="1" applyFont="1" applyFill="1" applyBorder="1"/>
    <xf numFmtId="0" fontId="9" fillId="2" borderId="10" xfId="1" applyFont="1" applyFill="1" applyBorder="1"/>
    <xf numFmtId="0" fontId="9" fillId="2" borderId="10" xfId="1" applyFont="1" applyFill="1" applyBorder="1" applyAlignment="1">
      <alignment horizontal="right"/>
    </xf>
    <xf numFmtId="44" fontId="9" fillId="2" borderId="11" xfId="3" applyFont="1" applyFill="1" applyBorder="1"/>
    <xf numFmtId="0" fontId="8" fillId="0" borderId="1" xfId="1" applyFont="1" applyFill="1" applyBorder="1"/>
    <xf numFmtId="0" fontId="6" fillId="0" borderId="2" xfId="1" applyFont="1" applyFill="1" applyBorder="1"/>
    <xf numFmtId="0" fontId="6" fillId="0" borderId="3" xfId="1" applyFont="1" applyFill="1" applyBorder="1"/>
    <xf numFmtId="0" fontId="6" fillId="0" borderId="0" xfId="1" applyFont="1" applyFill="1"/>
    <xf numFmtId="0" fontId="7" fillId="0" borderId="0" xfId="1" applyFont="1" applyBorder="1"/>
    <xf numFmtId="0" fontId="7" fillId="0" borderId="0" xfId="1" applyFont="1"/>
    <xf numFmtId="0" fontId="11" fillId="0" borderId="0" xfId="1" applyFont="1"/>
    <xf numFmtId="0" fontId="12" fillId="0" borderId="0" xfId="1" applyFont="1"/>
    <xf numFmtId="14" fontId="6" fillId="0" borderId="0" xfId="1" applyNumberFormat="1" applyFont="1"/>
    <xf numFmtId="0" fontId="13" fillId="0" borderId="0" xfId="1" applyFont="1"/>
    <xf numFmtId="0" fontId="14" fillId="0" borderId="0" xfId="4"/>
    <xf numFmtId="0" fontId="15" fillId="0" borderId="0" xfId="0" applyFont="1" applyFill="1"/>
    <xf numFmtId="0" fontId="15" fillId="0" borderId="0" xfId="0" applyFont="1" applyFill="1" applyAlignment="1">
      <alignment horizontal="left"/>
    </xf>
    <xf numFmtId="0" fontId="15" fillId="0" borderId="0" xfId="0" applyNumberFormat="1" applyFont="1" applyFill="1"/>
    <xf numFmtId="0" fontId="15" fillId="0" borderId="0" xfId="0" applyFont="1" applyFill="1" applyAlignment="1">
      <alignment horizontal="right"/>
    </xf>
    <xf numFmtId="14" fontId="15" fillId="0" borderId="0" xfId="0" applyNumberFormat="1" applyFont="1" applyFill="1" applyAlignment="1">
      <alignment horizontal="right"/>
    </xf>
    <xf numFmtId="14" fontId="15" fillId="0" borderId="0" xfId="0" quotePrefix="1" applyNumberFormat="1" applyFont="1" applyFill="1"/>
    <xf numFmtId="164" fontId="15" fillId="0" borderId="0" xfId="0" applyNumberFormat="1" applyFont="1" applyFill="1" applyAlignment="1">
      <alignment horizontal="center"/>
    </xf>
    <xf numFmtId="0" fontId="15" fillId="0" borderId="5" xfId="0" applyFont="1" applyFill="1" applyBorder="1" applyAlignment="1">
      <alignment horizontal="center"/>
    </xf>
    <xf numFmtId="44" fontId="15" fillId="0" borderId="5" xfId="5" applyFont="1" applyFill="1" applyBorder="1" applyAlignment="1">
      <alignment horizontal="center"/>
    </xf>
    <xf numFmtId="0" fontId="15" fillId="0" borderId="5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right"/>
    </xf>
    <xf numFmtId="0" fontId="15" fillId="0" borderId="5" xfId="0" applyFont="1" applyFill="1" applyBorder="1"/>
    <xf numFmtId="0" fontId="15" fillId="0" borderId="5" xfId="0" applyNumberFormat="1" applyFont="1" applyFill="1" applyBorder="1"/>
    <xf numFmtId="0" fontId="15" fillId="0" borderId="0" xfId="0" applyFont="1" applyFill="1" applyBorder="1" applyAlignment="1">
      <alignment horizontal="center"/>
    </xf>
    <xf numFmtId="2" fontId="15" fillId="0" borderId="0" xfId="5" applyNumberFormat="1" applyFont="1" applyFill="1"/>
    <xf numFmtId="0" fontId="1" fillId="0" borderId="0" xfId="6" applyFont="1" applyFill="1"/>
    <xf numFmtId="1" fontId="15" fillId="0" borderId="0" xfId="0" applyNumberFormat="1" applyFont="1" applyFill="1" applyAlignment="1">
      <alignment horizontal="right"/>
    </xf>
    <xf numFmtId="0" fontId="15" fillId="0" borderId="0" xfId="5" applyNumberFormat="1" applyFont="1" applyFill="1" applyBorder="1"/>
    <xf numFmtId="0" fontId="15" fillId="0" borderId="0" xfId="0" applyFont="1" applyFill="1" applyBorder="1"/>
    <xf numFmtId="0" fontId="1" fillId="0" borderId="0" xfId="7" applyFont="1" applyFill="1"/>
    <xf numFmtId="0" fontId="15" fillId="0" borderId="0" xfId="0" applyFont="1" applyFill="1" applyAlignment="1"/>
    <xf numFmtId="0" fontId="15" fillId="0" borderId="0" xfId="8" applyNumberFormat="1" applyFont="1" applyFill="1" applyAlignment="1">
      <alignment horizontal="left"/>
    </xf>
    <xf numFmtId="43" fontId="15" fillId="0" borderId="0" xfId="8" applyFont="1" applyFill="1"/>
    <xf numFmtId="0" fontId="15" fillId="0" borderId="0" xfId="0" applyFont="1" applyFill="1" applyBorder="1" applyAlignment="1">
      <alignment horizontal="left"/>
    </xf>
    <xf numFmtId="2" fontId="1" fillId="0" borderId="0" xfId="5" applyNumberFormat="1" applyFont="1" applyFill="1"/>
    <xf numFmtId="0" fontId="1" fillId="0" borderId="0" xfId="0" applyFont="1" applyFill="1"/>
    <xf numFmtId="0" fontId="1" fillId="0" borderId="0" xfId="0" applyFont="1" applyFill="1" applyAlignment="1"/>
    <xf numFmtId="1" fontId="1" fillId="0" borderId="0" xfId="0" applyNumberFormat="1" applyFont="1" applyFill="1" applyAlignment="1">
      <alignment horizontal="right"/>
    </xf>
    <xf numFmtId="49" fontId="15" fillId="0" borderId="0" xfId="9" applyNumberFormat="1" applyFont="1" applyFill="1"/>
    <xf numFmtId="0" fontId="15" fillId="0" borderId="0" xfId="6" applyFont="1" applyFill="1"/>
    <xf numFmtId="1" fontId="15" fillId="0" borderId="0" xfId="10" applyNumberFormat="1" applyFont="1" applyFill="1" applyAlignment="1">
      <alignment horizontal="right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5" applyNumberFormat="1" applyFont="1" applyFill="1" applyBorder="1"/>
    <xf numFmtId="0" fontId="1" fillId="0" borderId="0" xfId="0" applyFont="1" applyFill="1" applyBorder="1"/>
    <xf numFmtId="0" fontId="1" fillId="0" borderId="0" xfId="6" applyFont="1" applyFill="1" applyBorder="1"/>
    <xf numFmtId="1" fontId="15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49" fontId="1" fillId="0" borderId="0" xfId="9" applyNumberFormat="1" applyFont="1" applyFill="1"/>
    <xf numFmtId="0" fontId="17" fillId="0" borderId="0" xfId="0" applyFont="1" applyFill="1" applyBorder="1" applyAlignment="1">
      <alignment horizontal="center"/>
    </xf>
    <xf numFmtId="49" fontId="15" fillId="0" borderId="0" xfId="6" applyNumberFormat="1" applyFont="1" applyFill="1"/>
    <xf numFmtId="2" fontId="15" fillId="0" borderId="0" xfId="5" applyNumberFormat="1" applyFont="1" applyFill="1" applyBorder="1"/>
    <xf numFmtId="0" fontId="15" fillId="0" borderId="0" xfId="6" applyFont="1" applyFill="1" applyBorder="1"/>
    <xf numFmtId="2" fontId="15" fillId="0" borderId="5" xfId="5" applyNumberFormat="1" applyFont="1" applyFill="1" applyBorder="1"/>
    <xf numFmtId="0" fontId="15" fillId="0" borderId="5" xfId="6" applyFont="1" applyFill="1" applyBorder="1"/>
    <xf numFmtId="1" fontId="15" fillId="0" borderId="5" xfId="0" applyNumberFormat="1" applyFont="1" applyFill="1" applyBorder="1" applyAlignment="1">
      <alignment horizontal="right"/>
    </xf>
    <xf numFmtId="0" fontId="15" fillId="0" borderId="5" xfId="5" applyNumberFormat="1" applyFont="1" applyFill="1" applyBorder="1"/>
    <xf numFmtId="1" fontId="15" fillId="0" borderId="0" xfId="0" applyNumberFormat="1" applyFont="1" applyFill="1"/>
    <xf numFmtId="44" fontId="15" fillId="0" borderId="0" xfId="5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right"/>
    </xf>
    <xf numFmtId="44" fontId="2" fillId="0" borderId="0" xfId="5" applyFont="1" applyFill="1" applyAlignment="1">
      <alignment horizontal="right"/>
    </xf>
    <xf numFmtId="0" fontId="2" fillId="0" borderId="0" xfId="0" applyFont="1" applyFill="1" applyAlignment="1">
      <alignment horizontal="center"/>
    </xf>
    <xf numFmtId="44" fontId="15" fillId="0" borderId="5" xfId="0" applyNumberFormat="1" applyFont="1" applyFill="1" applyBorder="1" applyAlignment="1">
      <alignment horizontal="center"/>
    </xf>
    <xf numFmtId="44" fontId="15" fillId="0" borderId="0" xfId="0" applyNumberFormat="1" applyFont="1" applyFill="1" applyAlignment="1">
      <alignment horizontal="center"/>
    </xf>
    <xf numFmtId="44" fontId="15" fillId="0" borderId="0" xfId="5" applyFont="1" applyFill="1"/>
    <xf numFmtId="2" fontId="15" fillId="0" borderId="0" xfId="0" applyNumberFormat="1" applyFont="1" applyFill="1"/>
    <xf numFmtId="49" fontId="15" fillId="0" borderId="0" xfId="6" applyNumberFormat="1" applyFont="1" applyFill="1" applyBorder="1"/>
    <xf numFmtId="0" fontId="20" fillId="0" borderId="2" xfId="1" applyFont="1" applyBorder="1"/>
    <xf numFmtId="3" fontId="6" fillId="0" borderId="4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0" fontId="9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3" fontId="6" fillId="0" borderId="7" xfId="1" applyNumberFormat="1" applyFont="1" applyBorder="1" applyAlignment="1">
      <alignment horizontal="center"/>
    </xf>
    <xf numFmtId="3" fontId="6" fillId="0" borderId="8" xfId="1" applyNumberFormat="1" applyFont="1" applyBorder="1" applyAlignment="1">
      <alignment horizontal="center"/>
    </xf>
  </cellXfs>
  <cellStyles count="11">
    <cellStyle name="Comma 2" xfId="8" xr:uid="{00000000-0005-0000-0000-000000000000}"/>
    <cellStyle name="Currency 2 2" xfId="5" xr:uid="{00000000-0005-0000-0000-000001000000}"/>
    <cellStyle name="Currency_Fifth-Third &amp; Old Kent Bank AcctsPay 03 2" xfId="3" xr:uid="{00000000-0005-0000-0000-000002000000}"/>
    <cellStyle name="Hyperlink" xfId="4" builtinId="8"/>
    <cellStyle name="Normal" xfId="0" builtinId="0"/>
    <cellStyle name="Normal 11" xfId="6" xr:uid="{00000000-0005-0000-0000-000005000000}"/>
    <cellStyle name="Normal 3 2" xfId="10" xr:uid="{00000000-0005-0000-0000-000006000000}"/>
    <cellStyle name="Normal 7" xfId="7" xr:uid="{00000000-0005-0000-0000-000007000000}"/>
    <cellStyle name="Normal 9" xfId="9" xr:uid="{00000000-0005-0000-0000-000008000000}"/>
    <cellStyle name="Normal_00KEY BILLING 2 2" xfId="1" xr:uid="{00000000-0005-0000-0000-000009000000}"/>
    <cellStyle name="Normal_99KEYBANK (1) 2 2" xfId="2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0</xdr:row>
      <xdr:rowOff>28575</xdr:rowOff>
    </xdr:from>
    <xdr:to>
      <xdr:col>3</xdr:col>
      <xdr:colOff>504825</xdr:colOff>
      <xdr:row>3</xdr:row>
      <xdr:rowOff>152400</xdr:rowOff>
    </xdr:to>
    <xdr:pic>
      <xdr:nvPicPr>
        <xdr:cNvPr id="2" name="Picture 1" descr="lbplogo B&amp;W">
          <a:extLst>
            <a:ext uri="{FF2B5EF4-FFF2-40B4-BE49-F238E27FC236}">
              <a16:creationId xmlns:a16="http://schemas.microsoft.com/office/drawing/2014/main" id="{E259FF99-D1BF-4202-80D9-EE20503FA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" y="26670"/>
          <a:ext cx="187071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1AF03-098F-4BBB-95E5-F00F82D65958}">
  <dimension ref="A1:N315"/>
  <sheetViews>
    <sheetView tabSelected="1" workbookViewId="0">
      <selection activeCell="M16" sqref="M16"/>
    </sheetView>
  </sheetViews>
  <sheetFormatPr defaultColWidth="9.140625" defaultRowHeight="12.75" x14ac:dyDescent="0.2"/>
  <cols>
    <col min="1" max="7" width="9.140625" style="1"/>
    <col min="8" max="8" width="11.42578125" style="1" customWidth="1"/>
    <col min="9" max="16384" width="9.140625" style="1"/>
  </cols>
  <sheetData>
    <row r="1" spans="1:9" ht="13.5" x14ac:dyDescent="0.25">
      <c r="F1" s="2" t="s">
        <v>0</v>
      </c>
    </row>
    <row r="2" spans="1:9" ht="13.5" x14ac:dyDescent="0.25">
      <c r="F2" s="2" t="s">
        <v>1</v>
      </c>
    </row>
    <row r="3" spans="1:9" x14ac:dyDescent="0.2">
      <c r="F3" s="3" t="s">
        <v>2</v>
      </c>
    </row>
    <row r="4" spans="1:9" x14ac:dyDescent="0.2">
      <c r="F4" s="3" t="s">
        <v>3</v>
      </c>
    </row>
    <row r="5" spans="1:9" s="4" customFormat="1" x14ac:dyDescent="0.2">
      <c r="I5" s="5"/>
    </row>
    <row r="6" spans="1:9" s="4" customFormat="1" x14ac:dyDescent="0.2">
      <c r="A6" s="6"/>
      <c r="B6" s="7" t="s">
        <v>4</v>
      </c>
      <c r="C6" s="8" t="s">
        <v>5</v>
      </c>
      <c r="D6" s="8"/>
      <c r="E6" s="8"/>
      <c r="F6" s="8"/>
      <c r="G6" s="8"/>
      <c r="H6" s="9"/>
      <c r="I6" s="5"/>
    </row>
    <row r="7" spans="1:9" s="4" customFormat="1" x14ac:dyDescent="0.2">
      <c r="A7" s="10"/>
      <c r="B7" s="11" t="s">
        <v>6</v>
      </c>
      <c r="C7" s="12" t="s">
        <v>7</v>
      </c>
      <c r="D7" s="12"/>
      <c r="E7" s="12"/>
      <c r="F7" s="12"/>
      <c r="G7" s="12"/>
      <c r="H7" s="13"/>
      <c r="I7" s="5"/>
    </row>
    <row r="8" spans="1:9" s="4" customFormat="1" ht="3" customHeight="1" x14ac:dyDescent="0.2">
      <c r="A8" s="14"/>
      <c r="B8" s="15"/>
      <c r="C8" s="15"/>
      <c r="D8" s="15"/>
      <c r="E8" s="15"/>
      <c r="F8" s="15"/>
      <c r="G8" s="15"/>
      <c r="H8" s="16"/>
      <c r="I8" s="17"/>
    </row>
    <row r="9" spans="1:9" s="4" customFormat="1" x14ac:dyDescent="0.2">
      <c r="A9" s="6"/>
      <c r="B9" s="18" t="s">
        <v>8</v>
      </c>
      <c r="C9" s="19" t="s">
        <v>815</v>
      </c>
      <c r="D9" s="118">
        <v>1062095</v>
      </c>
      <c r="E9" s="8"/>
      <c r="F9" s="8"/>
      <c r="G9" s="8"/>
      <c r="H9" s="9"/>
      <c r="I9" s="17"/>
    </row>
    <row r="10" spans="1:9" s="4" customFormat="1" x14ac:dyDescent="0.2">
      <c r="A10" s="20"/>
      <c r="B10" s="21" t="s">
        <v>9</v>
      </c>
      <c r="C10" s="22">
        <v>44431</v>
      </c>
      <c r="D10" s="5"/>
      <c r="E10" s="5"/>
      <c r="F10" s="5"/>
      <c r="G10" s="5"/>
      <c r="H10" s="23"/>
      <c r="I10" s="17"/>
    </row>
    <row r="11" spans="1:9" s="4" customFormat="1" x14ac:dyDescent="0.2">
      <c r="A11" s="10"/>
      <c r="B11" s="11" t="s">
        <v>10</v>
      </c>
      <c r="C11" s="24" t="s">
        <v>11</v>
      </c>
      <c r="D11" s="12"/>
      <c r="E11" s="12"/>
      <c r="F11" s="12"/>
      <c r="G11" s="12"/>
      <c r="H11" s="13"/>
      <c r="I11" s="17"/>
    </row>
    <row r="12" spans="1:9" s="4" customFormat="1" x14ac:dyDescent="0.2">
      <c r="A12" s="121" t="s">
        <v>12</v>
      </c>
      <c r="B12" s="122"/>
      <c r="C12" s="123"/>
      <c r="D12" s="124"/>
      <c r="E12" s="124"/>
      <c r="F12" s="124"/>
      <c r="G12" s="125"/>
      <c r="H12" s="25" t="s">
        <v>13</v>
      </c>
      <c r="I12" s="17"/>
    </row>
    <row r="13" spans="1:9" s="4" customFormat="1" x14ac:dyDescent="0.2">
      <c r="A13" s="126">
        <v>1</v>
      </c>
      <c r="B13" s="127"/>
      <c r="C13" s="26" t="s">
        <v>14</v>
      </c>
      <c r="D13" s="27"/>
      <c r="E13" s="28"/>
      <c r="F13" s="8"/>
      <c r="G13" s="8"/>
      <c r="H13" s="29">
        <f>'AUGUST21 PRINTERS'!B272</f>
        <v>260.09000000000003</v>
      </c>
      <c r="I13" s="17"/>
    </row>
    <row r="14" spans="1:9" s="4" customFormat="1" x14ac:dyDescent="0.2">
      <c r="A14" s="126" t="s">
        <v>15</v>
      </c>
      <c r="B14" s="127"/>
      <c r="C14" s="26" t="s">
        <v>15</v>
      </c>
      <c r="D14" s="30"/>
      <c r="E14" s="31"/>
      <c r="F14" s="5"/>
      <c r="G14" s="5"/>
      <c r="H14" s="32" t="s">
        <v>15</v>
      </c>
      <c r="I14" s="17"/>
    </row>
    <row r="15" spans="1:9" s="4" customFormat="1" x14ac:dyDescent="0.2">
      <c r="A15" s="126" t="s">
        <v>15</v>
      </c>
      <c r="B15" s="127"/>
      <c r="C15" s="26" t="s">
        <v>15</v>
      </c>
      <c r="D15" s="30"/>
      <c r="E15" s="31"/>
      <c r="F15" s="5"/>
      <c r="G15" s="5"/>
      <c r="H15" s="32" t="s">
        <v>15</v>
      </c>
      <c r="I15" s="17"/>
    </row>
    <row r="16" spans="1:9" s="4" customFormat="1" x14ac:dyDescent="0.2">
      <c r="A16" s="119" t="s">
        <v>15</v>
      </c>
      <c r="B16" s="120"/>
      <c r="C16" s="33" t="s">
        <v>15</v>
      </c>
      <c r="D16" s="34"/>
      <c r="E16" s="35"/>
      <c r="F16" s="12"/>
      <c r="G16" s="12"/>
      <c r="H16" s="36" t="s">
        <v>15</v>
      </c>
      <c r="I16" s="17"/>
    </row>
    <row r="17" spans="1:13" s="4" customFormat="1" x14ac:dyDescent="0.2">
      <c r="A17" s="37"/>
      <c r="G17" s="38" t="s">
        <v>16</v>
      </c>
      <c r="H17" s="39">
        <f>SUM(H13:H16)</f>
        <v>260.09000000000003</v>
      </c>
      <c r="I17" s="17"/>
    </row>
    <row r="18" spans="1:13" s="4" customFormat="1" x14ac:dyDescent="0.2">
      <c r="A18" s="37"/>
      <c r="G18" s="38" t="s">
        <v>17</v>
      </c>
      <c r="H18" s="40" t="s">
        <v>18</v>
      </c>
      <c r="I18" s="17"/>
    </row>
    <row r="19" spans="1:13" s="4" customFormat="1" x14ac:dyDescent="0.2">
      <c r="A19" s="41"/>
      <c r="B19" s="12"/>
      <c r="C19" s="12"/>
      <c r="D19" s="12"/>
      <c r="E19" s="12"/>
      <c r="F19" s="12"/>
      <c r="G19" s="42" t="s">
        <v>19</v>
      </c>
      <c r="H19" s="43">
        <f>SUM(H17:H18)</f>
        <v>260.09000000000003</v>
      </c>
      <c r="I19" s="17"/>
    </row>
    <row r="20" spans="1:13" s="4" customFormat="1" x14ac:dyDescent="0.2">
      <c r="A20" s="44" t="s">
        <v>20</v>
      </c>
      <c r="B20" s="45"/>
      <c r="C20" s="45"/>
      <c r="D20" s="45"/>
      <c r="E20" s="45"/>
      <c r="F20" s="45"/>
      <c r="G20" s="46"/>
      <c r="H20" s="47"/>
      <c r="I20" s="17"/>
    </row>
    <row r="21" spans="1:13" s="51" customFormat="1" x14ac:dyDescent="0.2">
      <c r="A21" s="48" t="s">
        <v>816</v>
      </c>
      <c r="B21" s="49"/>
      <c r="C21" s="49"/>
      <c r="D21" s="49"/>
      <c r="E21" s="49"/>
      <c r="F21" s="49"/>
      <c r="G21" s="49"/>
      <c r="H21" s="50"/>
      <c r="I21" s="17"/>
    </row>
    <row r="22" spans="1:13" s="4" customFormat="1" x14ac:dyDescent="0.2">
      <c r="A22" s="10" t="s">
        <v>21</v>
      </c>
      <c r="B22" s="12"/>
      <c r="C22" s="12"/>
      <c r="D22" s="12"/>
      <c r="E22" s="12"/>
      <c r="F22" s="12"/>
      <c r="G22" s="12"/>
      <c r="H22" s="13"/>
      <c r="I22" s="17"/>
    </row>
    <row r="23" spans="1:13" s="4" customFormat="1" x14ac:dyDescent="0.2">
      <c r="A23" s="52"/>
      <c r="B23" s="5"/>
      <c r="C23" s="5"/>
      <c r="D23" s="5"/>
      <c r="E23" s="5"/>
      <c r="F23" s="5"/>
      <c r="G23" s="5"/>
      <c r="H23" s="5"/>
      <c r="I23" s="17"/>
    </row>
    <row r="24" spans="1:13" s="4" customFormat="1" x14ac:dyDescent="0.2">
      <c r="A24" s="53" t="s">
        <v>15</v>
      </c>
      <c r="F24" s="54"/>
      <c r="I24" s="17"/>
    </row>
    <row r="25" spans="1:13" s="4" customFormat="1" x14ac:dyDescent="0.2">
      <c r="B25" s="53" t="s">
        <v>5</v>
      </c>
      <c r="F25" s="55" t="s">
        <v>22</v>
      </c>
      <c r="I25" s="5"/>
    </row>
    <row r="26" spans="1:13" s="4" customFormat="1" x14ac:dyDescent="0.2">
      <c r="B26" s="53" t="s">
        <v>23</v>
      </c>
      <c r="F26" s="53" t="s">
        <v>24</v>
      </c>
      <c r="I26" s="5"/>
    </row>
    <row r="27" spans="1:13" s="4" customFormat="1" x14ac:dyDescent="0.2">
      <c r="B27" s="53" t="s">
        <v>25</v>
      </c>
      <c r="C27" s="4" t="s">
        <v>26</v>
      </c>
      <c r="F27" s="53" t="s">
        <v>27</v>
      </c>
      <c r="I27" s="5"/>
      <c r="M27" s="56"/>
    </row>
    <row r="28" spans="1:13" s="4" customFormat="1" x14ac:dyDescent="0.2">
      <c r="B28" s="53" t="s">
        <v>28</v>
      </c>
      <c r="F28" s="53" t="s">
        <v>29</v>
      </c>
      <c r="I28" s="5"/>
    </row>
    <row r="29" spans="1:13" s="4" customFormat="1" x14ac:dyDescent="0.2">
      <c r="B29" s="53" t="s">
        <v>30</v>
      </c>
      <c r="I29" s="5"/>
    </row>
    <row r="30" spans="1:13" s="4" customFormat="1" x14ac:dyDescent="0.2">
      <c r="I30" s="5"/>
    </row>
    <row r="31" spans="1:13" s="4" customFormat="1" x14ac:dyDescent="0.2">
      <c r="I31" s="5"/>
    </row>
    <row r="32" spans="1:13" s="4" customFormat="1" x14ac:dyDescent="0.2">
      <c r="I32" s="5"/>
    </row>
    <row r="33" spans="2:9" s="4" customFormat="1" x14ac:dyDescent="0.2">
      <c r="I33" s="5"/>
    </row>
    <row r="34" spans="2:9" s="4" customFormat="1" ht="18.75" x14ac:dyDescent="0.3">
      <c r="B34" s="57" t="s">
        <v>31</v>
      </c>
    </row>
    <row r="35" spans="2:9" s="4" customFormat="1" x14ac:dyDescent="0.2">
      <c r="B35" s="58" t="s">
        <v>796</v>
      </c>
    </row>
    <row r="36" spans="2:9" s="4" customFormat="1" x14ac:dyDescent="0.2">
      <c r="B36" s="58" t="s">
        <v>797</v>
      </c>
    </row>
    <row r="37" spans="2:9" s="4" customFormat="1" x14ac:dyDescent="0.2">
      <c r="B37" s="58" t="s">
        <v>798</v>
      </c>
    </row>
    <row r="38" spans="2:9" s="4" customFormat="1" x14ac:dyDescent="0.2">
      <c r="B38" s="58" t="s">
        <v>32</v>
      </c>
    </row>
    <row r="39" spans="2:9" s="4" customFormat="1" x14ac:dyDescent="0.2">
      <c r="B39" s="58" t="s">
        <v>799</v>
      </c>
    </row>
    <row r="40" spans="2:9" s="4" customFormat="1" x14ac:dyDescent="0.2">
      <c r="B40" s="58" t="s">
        <v>800</v>
      </c>
    </row>
    <row r="41" spans="2:9" s="4" customFormat="1" x14ac:dyDescent="0.2"/>
    <row r="42" spans="2:9" s="4" customFormat="1" x14ac:dyDescent="0.2"/>
    <row r="43" spans="2:9" s="4" customFormat="1" x14ac:dyDescent="0.2"/>
    <row r="44" spans="2:9" s="4" customFormat="1" x14ac:dyDescent="0.2"/>
    <row r="45" spans="2:9" s="4" customFormat="1" x14ac:dyDescent="0.2"/>
    <row r="46" spans="2:9" s="4" customFormat="1" x14ac:dyDescent="0.2"/>
    <row r="47" spans="2:9" s="4" customFormat="1" x14ac:dyDescent="0.2"/>
    <row r="48" spans="2:9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1" s="4" customFormat="1" x14ac:dyDescent="0.2"/>
    <row r="202" s="4" customFormat="1" x14ac:dyDescent="0.2"/>
    <row r="203" s="4" customFormat="1" x14ac:dyDescent="0.2"/>
    <row r="204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pans="4:14" s="4" customFormat="1" x14ac:dyDescent="0.2"/>
    <row r="210" spans="4:14" s="4" customFormat="1" x14ac:dyDescent="0.2"/>
    <row r="211" spans="4:14" s="4" customFormat="1" x14ac:dyDescent="0.2"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</row>
    <row r="212" spans="4:14" s="4" customFormat="1" x14ac:dyDescent="0.2"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</row>
    <row r="213" spans="4:14" s="4" customFormat="1" x14ac:dyDescent="0.2"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</row>
    <row r="214" spans="4:14" s="4" customFormat="1" x14ac:dyDescent="0.2"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</row>
    <row r="215" spans="4:14" s="4" customFormat="1" x14ac:dyDescent="0.2">
      <c r="D215" s="51"/>
      <c r="E215" s="51"/>
      <c r="F215" s="51"/>
    </row>
    <row r="216" spans="4:14" s="4" customFormat="1" x14ac:dyDescent="0.2">
      <c r="D216" s="51"/>
      <c r="E216" s="51"/>
      <c r="F216" s="51"/>
    </row>
    <row r="217" spans="4:14" s="4" customFormat="1" x14ac:dyDescent="0.2">
      <c r="D217" s="51"/>
      <c r="E217" s="51"/>
      <c r="F217" s="51"/>
    </row>
    <row r="218" spans="4:14" s="4" customFormat="1" x14ac:dyDescent="0.2">
      <c r="D218" s="51"/>
      <c r="E218" s="51"/>
      <c r="F218" s="51"/>
    </row>
    <row r="219" spans="4:14" s="4" customFormat="1" x14ac:dyDescent="0.2">
      <c r="D219" s="51"/>
      <c r="E219" s="51"/>
      <c r="F219" s="51"/>
    </row>
    <row r="220" spans="4:14" s="4" customFormat="1" x14ac:dyDescent="0.2">
      <c r="D220" s="51"/>
      <c r="E220" s="51"/>
      <c r="F220" s="51"/>
    </row>
    <row r="221" spans="4:14" s="4" customFormat="1" x14ac:dyDescent="0.2">
      <c r="D221" s="51"/>
      <c r="E221" s="51"/>
      <c r="F221" s="51"/>
    </row>
    <row r="222" spans="4:14" s="4" customFormat="1" x14ac:dyDescent="0.2">
      <c r="D222" s="51"/>
      <c r="E222" s="51"/>
      <c r="F222" s="51"/>
    </row>
    <row r="223" spans="4:14" s="4" customFormat="1" x14ac:dyDescent="0.2">
      <c r="D223" s="51"/>
      <c r="E223" s="51"/>
      <c r="F223" s="51"/>
    </row>
    <row r="224" spans="4:14" s="4" customFormat="1" x14ac:dyDescent="0.2">
      <c r="D224" s="51"/>
      <c r="E224" s="51"/>
      <c r="F224" s="51"/>
    </row>
    <row r="225" spans="4:14" s="4" customFormat="1" x14ac:dyDescent="0.2"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</row>
    <row r="226" spans="4:14" s="4" customFormat="1" x14ac:dyDescent="0.2"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</row>
    <row r="227" spans="4:14" s="4" customFormat="1" x14ac:dyDescent="0.2">
      <c r="G227" s="51"/>
      <c r="H227" s="51"/>
      <c r="I227" s="51"/>
      <c r="J227" s="51"/>
      <c r="K227" s="51"/>
      <c r="L227" s="51"/>
      <c r="M227" s="51"/>
      <c r="N227" s="51"/>
    </row>
    <row r="228" spans="4:14" s="4" customFormat="1" x14ac:dyDescent="0.2"/>
    <row r="229" spans="4:14" s="4" customFormat="1" x14ac:dyDescent="0.2"/>
    <row r="230" spans="4:14" s="4" customFormat="1" x14ac:dyDescent="0.2"/>
    <row r="231" spans="4:14" s="4" customFormat="1" x14ac:dyDescent="0.2"/>
    <row r="232" spans="4:14" s="4" customFormat="1" x14ac:dyDescent="0.2"/>
    <row r="233" spans="4:14" s="4" customFormat="1" x14ac:dyDescent="0.2"/>
    <row r="234" spans="4:14" s="4" customFormat="1" x14ac:dyDescent="0.2"/>
    <row r="235" spans="4:14" s="4" customFormat="1" x14ac:dyDescent="0.2"/>
    <row r="236" spans="4:14" s="4" customFormat="1" x14ac:dyDescent="0.2"/>
    <row r="237" spans="4:14" s="4" customFormat="1" x14ac:dyDescent="0.2"/>
    <row r="238" spans="4:14" s="4" customFormat="1" x14ac:dyDescent="0.2"/>
    <row r="239" spans="4:14" s="4" customFormat="1" x14ac:dyDescent="0.2"/>
    <row r="240" spans="4:14" s="4" customFormat="1" x14ac:dyDescent="0.2"/>
    <row r="241" s="4" customFormat="1" x14ac:dyDescent="0.2"/>
    <row r="242" s="4" customFormat="1" x14ac:dyDescent="0.2"/>
    <row r="243" s="4" customFormat="1" x14ac:dyDescent="0.2"/>
    <row r="244" s="4" customFormat="1" x14ac:dyDescent="0.2"/>
    <row r="245" s="4" customFormat="1" x14ac:dyDescent="0.2"/>
    <row r="246" s="4" customFormat="1" x14ac:dyDescent="0.2"/>
    <row r="247" s="4" customFormat="1" x14ac:dyDescent="0.2"/>
    <row r="248" s="4" customFormat="1" x14ac:dyDescent="0.2"/>
    <row r="249" s="4" customFormat="1" x14ac:dyDescent="0.2"/>
    <row r="250" s="4" customFormat="1" x14ac:dyDescent="0.2"/>
    <row r="251" s="4" customFormat="1" x14ac:dyDescent="0.2"/>
    <row r="252" s="4" customFormat="1" x14ac:dyDescent="0.2"/>
    <row r="253" s="4" customFormat="1" x14ac:dyDescent="0.2"/>
    <row r="254" s="4" customFormat="1" x14ac:dyDescent="0.2"/>
    <row r="255" s="4" customFormat="1" x14ac:dyDescent="0.2"/>
    <row r="256" s="4" customFormat="1" x14ac:dyDescent="0.2"/>
    <row r="257" s="4" customFormat="1" x14ac:dyDescent="0.2"/>
    <row r="258" s="4" customFormat="1" x14ac:dyDescent="0.2"/>
    <row r="259" s="4" customFormat="1" x14ac:dyDescent="0.2"/>
    <row r="260" s="4" customFormat="1" x14ac:dyDescent="0.2"/>
    <row r="261" s="4" customFormat="1" x14ac:dyDescent="0.2"/>
    <row r="262" s="4" customFormat="1" x14ac:dyDescent="0.2"/>
    <row r="263" s="4" customFormat="1" x14ac:dyDescent="0.2"/>
    <row r="264" s="4" customFormat="1" x14ac:dyDescent="0.2"/>
    <row r="265" s="4" customFormat="1" x14ac:dyDescent="0.2"/>
    <row r="266" s="4" customFormat="1" x14ac:dyDescent="0.2"/>
    <row r="267" s="4" customFormat="1" x14ac:dyDescent="0.2"/>
    <row r="268" s="4" customFormat="1" x14ac:dyDescent="0.2"/>
    <row r="269" s="4" customFormat="1" x14ac:dyDescent="0.2"/>
    <row r="270" s="4" customFormat="1" x14ac:dyDescent="0.2"/>
    <row r="271" s="4" customFormat="1" x14ac:dyDescent="0.2"/>
    <row r="272" s="4" customFormat="1" x14ac:dyDescent="0.2"/>
    <row r="273" s="4" customFormat="1" x14ac:dyDescent="0.2"/>
    <row r="274" s="4" customFormat="1" x14ac:dyDescent="0.2"/>
    <row r="275" s="4" customFormat="1" x14ac:dyDescent="0.2"/>
    <row r="276" s="4" customFormat="1" x14ac:dyDescent="0.2"/>
    <row r="277" s="4" customFormat="1" x14ac:dyDescent="0.2"/>
    <row r="278" s="4" customFormat="1" x14ac:dyDescent="0.2"/>
    <row r="279" s="4" customFormat="1" x14ac:dyDescent="0.2"/>
    <row r="280" s="4" customFormat="1" x14ac:dyDescent="0.2"/>
    <row r="281" s="4" customFormat="1" x14ac:dyDescent="0.2"/>
    <row r="282" s="4" customFormat="1" x14ac:dyDescent="0.2"/>
    <row r="283" s="4" customFormat="1" x14ac:dyDescent="0.2"/>
    <row r="284" s="4" customFormat="1" x14ac:dyDescent="0.2"/>
    <row r="285" s="4" customFormat="1" x14ac:dyDescent="0.2"/>
    <row r="286" s="4" customFormat="1" x14ac:dyDescent="0.2"/>
    <row r="287" s="4" customFormat="1" x14ac:dyDescent="0.2"/>
    <row r="288" s="4" customFormat="1" x14ac:dyDescent="0.2"/>
    <row r="289" s="4" customFormat="1" x14ac:dyDescent="0.2"/>
    <row r="290" s="4" customFormat="1" x14ac:dyDescent="0.2"/>
    <row r="291" s="4" customFormat="1" x14ac:dyDescent="0.2"/>
    <row r="292" s="4" customFormat="1" x14ac:dyDescent="0.2"/>
    <row r="293" s="4" customFormat="1" x14ac:dyDescent="0.2"/>
    <row r="294" s="4" customFormat="1" x14ac:dyDescent="0.2"/>
    <row r="295" s="4" customFormat="1" x14ac:dyDescent="0.2"/>
    <row r="296" s="4" customFormat="1" x14ac:dyDescent="0.2"/>
    <row r="297" s="4" customFormat="1" x14ac:dyDescent="0.2"/>
    <row r="298" s="4" customFormat="1" x14ac:dyDescent="0.2"/>
    <row r="299" s="4" customFormat="1" x14ac:dyDescent="0.2"/>
    <row r="300" s="4" customFormat="1" x14ac:dyDescent="0.2"/>
    <row r="301" s="4" customFormat="1" x14ac:dyDescent="0.2"/>
    <row r="302" s="4" customFormat="1" x14ac:dyDescent="0.2"/>
    <row r="303" s="4" customFormat="1" x14ac:dyDescent="0.2"/>
    <row r="304" s="4" customFormat="1" x14ac:dyDescent="0.2"/>
    <row r="305" s="4" customFormat="1" x14ac:dyDescent="0.2"/>
    <row r="306" s="4" customFormat="1" x14ac:dyDescent="0.2"/>
    <row r="307" s="4" customFormat="1" x14ac:dyDescent="0.2"/>
    <row r="308" s="4" customFormat="1" x14ac:dyDescent="0.2"/>
    <row r="309" s="4" customFormat="1" x14ac:dyDescent="0.2"/>
    <row r="310" s="4" customFormat="1" x14ac:dyDescent="0.2"/>
    <row r="311" s="4" customFormat="1" x14ac:dyDescent="0.2"/>
    <row r="312" s="4" customFormat="1" x14ac:dyDescent="0.2"/>
    <row r="313" s="4" customFormat="1" x14ac:dyDescent="0.2"/>
    <row r="314" s="4" customFormat="1" x14ac:dyDescent="0.2"/>
    <row r="315" s="4" customFormat="1" x14ac:dyDescent="0.2"/>
  </sheetData>
  <mergeCells count="6">
    <mergeCell ref="A16:B16"/>
    <mergeCell ref="A12:B12"/>
    <mergeCell ref="C12:G12"/>
    <mergeCell ref="A13:B13"/>
    <mergeCell ref="A14:B14"/>
    <mergeCell ref="A15:B15"/>
  </mergeCells>
  <printOptions horizontalCentered="1"/>
  <pageMargins left="0.83" right="1.1000000000000001" top="0" bottom="0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918BD-9E15-454A-92B6-BED593087705}">
  <dimension ref="A1:EK290"/>
  <sheetViews>
    <sheetView zoomScale="125" zoomScaleNormal="125" workbookViewId="0">
      <pane ySplit="5" topLeftCell="A6" activePane="bottomLeft" state="frozen"/>
      <selection activeCell="B277" sqref="B277"/>
      <selection pane="bottomLeft" activeCell="C276" sqref="C276"/>
    </sheetView>
  </sheetViews>
  <sheetFormatPr defaultColWidth="9.140625" defaultRowHeight="15" customHeight="1" x14ac:dyDescent="0.25"/>
  <cols>
    <col min="1" max="1" width="11.5703125" style="59" customWidth="1"/>
    <col min="2" max="2" width="12.28515625" style="59" customWidth="1"/>
    <col min="3" max="3" width="13.28515625" style="59" customWidth="1"/>
    <col min="4" max="4" width="23.5703125" style="59" customWidth="1"/>
    <col min="5" max="5" width="16.85546875" style="59" customWidth="1"/>
    <col min="6" max="7" width="9.85546875" style="59" customWidth="1"/>
    <col min="8" max="8" width="11.28515625" style="59" customWidth="1"/>
    <col min="9" max="9" width="11.28515625" style="59" hidden="1" customWidth="1"/>
    <col min="10" max="10" width="68.7109375" style="59" customWidth="1"/>
    <col min="11" max="11" width="22.42578125" style="59" customWidth="1"/>
    <col min="12" max="12" width="12.28515625" style="59" bestFit="1" customWidth="1"/>
    <col min="13" max="13" width="5.7109375" style="60" customWidth="1"/>
    <col min="14" max="14" width="10.7109375" style="59" bestFit="1" customWidth="1"/>
    <col min="15" max="15" width="9.140625" style="61" bestFit="1" customWidth="1"/>
    <col min="16" max="16384" width="9.140625" style="59"/>
  </cols>
  <sheetData>
    <row r="1" spans="1:15" ht="15" customHeight="1" x14ac:dyDescent="0.25">
      <c r="C1" s="59" t="s">
        <v>5</v>
      </c>
    </row>
    <row r="2" spans="1:15" ht="15" customHeight="1" x14ac:dyDescent="0.25">
      <c r="C2" s="59" t="str">
        <f>'AUGUST PRINTERS'!A21</f>
        <v>MONTHLY PRINTERS BILLING FOR THE PERIOD OF AUGUST 2021</v>
      </c>
      <c r="J2" s="62"/>
      <c r="K2" s="63" t="s">
        <v>33</v>
      </c>
      <c r="L2" s="64" t="str">
        <f>'AUGUST PRINTERS'!C9</f>
        <v>080121P</v>
      </c>
    </row>
    <row r="3" spans="1:15" ht="15" customHeight="1" x14ac:dyDescent="0.25">
      <c r="K3" s="64"/>
    </row>
    <row r="4" spans="1:15" ht="15" customHeight="1" x14ac:dyDescent="0.25">
      <c r="A4" s="65"/>
    </row>
    <row r="5" spans="1:15" ht="15" customHeight="1" x14ac:dyDescent="0.25">
      <c r="A5" s="66" t="s">
        <v>34</v>
      </c>
      <c r="B5" s="67" t="s">
        <v>35</v>
      </c>
      <c r="C5" s="68" t="s">
        <v>36</v>
      </c>
      <c r="D5" s="68" t="s">
        <v>37</v>
      </c>
      <c r="E5" s="68" t="s">
        <v>38</v>
      </c>
      <c r="F5" s="69" t="s">
        <v>39</v>
      </c>
      <c r="G5" s="69" t="s">
        <v>40</v>
      </c>
      <c r="H5" s="69" t="s">
        <v>41</v>
      </c>
      <c r="I5" s="69"/>
      <c r="J5" s="70" t="s">
        <v>42</v>
      </c>
      <c r="K5" s="70" t="s">
        <v>43</v>
      </c>
      <c r="L5" s="70" t="s">
        <v>44</v>
      </c>
      <c r="M5" s="68" t="s">
        <v>45</v>
      </c>
      <c r="N5" s="70" t="s">
        <v>46</v>
      </c>
      <c r="O5" s="71" t="s">
        <v>47</v>
      </c>
    </row>
    <row r="6" spans="1:15" s="77" customFormat="1" ht="15" customHeight="1" x14ac:dyDescent="0.25">
      <c r="A6" s="72">
        <v>1461</v>
      </c>
      <c r="B6" s="73">
        <f t="shared" ref="B6:B69" si="0">ROUND(SUM(H6*O6),2)</f>
        <v>0</v>
      </c>
      <c r="C6" s="59" t="s">
        <v>48</v>
      </c>
      <c r="D6" s="60">
        <v>4250</v>
      </c>
      <c r="E6" s="59" t="s">
        <v>48</v>
      </c>
      <c r="F6" s="74">
        <v>66345</v>
      </c>
      <c r="G6" s="74">
        <v>66345</v>
      </c>
      <c r="H6" s="75">
        <f t="shared" ref="H6:H69" si="1">G6-F6</f>
        <v>0</v>
      </c>
      <c r="I6" s="75"/>
      <c r="J6" s="59" t="s">
        <v>49</v>
      </c>
      <c r="K6" s="59" t="s">
        <v>50</v>
      </c>
      <c r="L6" s="59" t="s">
        <v>51</v>
      </c>
      <c r="M6" s="60" t="s">
        <v>52</v>
      </c>
      <c r="N6" s="59" t="s">
        <v>53</v>
      </c>
      <c r="O6" s="76">
        <v>2.5239999999999999E-2</v>
      </c>
    </row>
    <row r="7" spans="1:15" s="77" customFormat="1" ht="15" customHeight="1" x14ac:dyDescent="0.25">
      <c r="A7" s="72">
        <v>1461</v>
      </c>
      <c r="B7" s="73">
        <f t="shared" si="0"/>
        <v>0</v>
      </c>
      <c r="C7" s="59" t="s">
        <v>54</v>
      </c>
      <c r="D7" s="60" t="s">
        <v>55</v>
      </c>
      <c r="E7" s="59" t="s">
        <v>56</v>
      </c>
      <c r="F7" s="78">
        <v>2131</v>
      </c>
      <c r="G7" s="78">
        <v>2131</v>
      </c>
      <c r="H7" s="75">
        <f t="shared" si="1"/>
        <v>0</v>
      </c>
      <c r="I7" s="75"/>
      <c r="J7" s="59" t="s">
        <v>57</v>
      </c>
      <c r="K7" s="59" t="s">
        <v>28</v>
      </c>
      <c r="L7" s="59" t="s">
        <v>58</v>
      </c>
      <c r="M7" s="60" t="s">
        <v>52</v>
      </c>
      <c r="N7" s="59" t="s">
        <v>59</v>
      </c>
      <c r="O7" s="76">
        <v>2.5239999999999999E-2</v>
      </c>
    </row>
    <row r="8" spans="1:15" s="77" customFormat="1" ht="15" customHeight="1" x14ac:dyDescent="0.25">
      <c r="A8" s="72">
        <v>1461</v>
      </c>
      <c r="B8" s="73">
        <f t="shared" si="0"/>
        <v>4.95</v>
      </c>
      <c r="C8" s="59" t="s">
        <v>60</v>
      </c>
      <c r="D8" s="60">
        <v>4250</v>
      </c>
      <c r="E8" s="59" t="s">
        <v>61</v>
      </c>
      <c r="F8" s="74">
        <v>333619</v>
      </c>
      <c r="G8" s="74">
        <v>333815</v>
      </c>
      <c r="H8" s="75">
        <f t="shared" si="1"/>
        <v>196</v>
      </c>
      <c r="I8" s="75"/>
      <c r="J8" s="59" t="s">
        <v>62</v>
      </c>
      <c r="K8" s="59" t="s">
        <v>28</v>
      </c>
      <c r="L8" s="59" t="s">
        <v>58</v>
      </c>
      <c r="M8" s="60" t="s">
        <v>52</v>
      </c>
      <c r="N8" s="59" t="s">
        <v>59</v>
      </c>
      <c r="O8" s="76">
        <v>2.5239999999999999E-2</v>
      </c>
    </row>
    <row r="9" spans="1:15" s="77" customFormat="1" ht="15" customHeight="1" x14ac:dyDescent="0.25">
      <c r="A9" s="72">
        <v>1461</v>
      </c>
      <c r="B9" s="73">
        <f t="shared" si="0"/>
        <v>0</v>
      </c>
      <c r="C9" s="59" t="s">
        <v>63</v>
      </c>
      <c r="D9" s="60" t="s">
        <v>64</v>
      </c>
      <c r="E9" s="59" t="s">
        <v>65</v>
      </c>
      <c r="F9" s="74">
        <v>13782</v>
      </c>
      <c r="G9" s="74">
        <v>13782</v>
      </c>
      <c r="H9" s="75">
        <f t="shared" si="1"/>
        <v>0</v>
      </c>
      <c r="I9" s="75"/>
      <c r="J9" s="59" t="s">
        <v>66</v>
      </c>
      <c r="K9" s="59" t="s">
        <v>28</v>
      </c>
      <c r="L9" s="59" t="s">
        <v>58</v>
      </c>
      <c r="M9" s="60" t="s">
        <v>52</v>
      </c>
      <c r="N9" s="59" t="s">
        <v>59</v>
      </c>
      <c r="O9" s="76">
        <v>2.5239999999999999E-2</v>
      </c>
    </row>
    <row r="10" spans="1:15" s="77" customFormat="1" ht="15" customHeight="1" x14ac:dyDescent="0.25">
      <c r="A10" s="72">
        <v>1461</v>
      </c>
      <c r="B10" s="73">
        <f t="shared" si="0"/>
        <v>0</v>
      </c>
      <c r="C10" s="59" t="s">
        <v>63</v>
      </c>
      <c r="D10" s="60" t="s">
        <v>64</v>
      </c>
      <c r="E10" s="59" t="s">
        <v>67</v>
      </c>
      <c r="F10" s="74">
        <v>15420</v>
      </c>
      <c r="G10" s="74">
        <v>15420</v>
      </c>
      <c r="H10" s="75">
        <f t="shared" si="1"/>
        <v>0</v>
      </c>
      <c r="I10" s="75"/>
      <c r="J10" s="59" t="s">
        <v>66</v>
      </c>
      <c r="K10" s="59" t="s">
        <v>28</v>
      </c>
      <c r="L10" s="59" t="s">
        <v>58</v>
      </c>
      <c r="M10" s="60" t="s">
        <v>52</v>
      </c>
      <c r="N10" s="59" t="s">
        <v>59</v>
      </c>
      <c r="O10" s="76">
        <v>9.1539999999999996E-2</v>
      </c>
    </row>
    <row r="11" spans="1:15" s="77" customFormat="1" ht="15" customHeight="1" x14ac:dyDescent="0.25">
      <c r="A11" s="72">
        <v>1461</v>
      </c>
      <c r="B11" s="73">
        <f t="shared" si="0"/>
        <v>9.11</v>
      </c>
      <c r="C11" s="59" t="s">
        <v>68</v>
      </c>
      <c r="D11" s="60">
        <v>1300</v>
      </c>
      <c r="E11" s="59" t="s">
        <v>69</v>
      </c>
      <c r="F11" s="74">
        <v>70586</v>
      </c>
      <c r="G11" s="74">
        <v>70947</v>
      </c>
      <c r="H11" s="75">
        <f t="shared" si="1"/>
        <v>361</v>
      </c>
      <c r="I11" s="75"/>
      <c r="J11" s="59" t="s">
        <v>70</v>
      </c>
      <c r="K11" s="59" t="s">
        <v>28</v>
      </c>
      <c r="L11" s="59" t="s">
        <v>58</v>
      </c>
      <c r="M11" s="60" t="s">
        <v>52</v>
      </c>
      <c r="N11" s="59" t="s">
        <v>59</v>
      </c>
      <c r="O11" s="76">
        <v>2.5239999999999999E-2</v>
      </c>
    </row>
    <row r="12" spans="1:15" s="77" customFormat="1" ht="15" customHeight="1" x14ac:dyDescent="0.25">
      <c r="A12" s="72">
        <v>1461</v>
      </c>
      <c r="B12" s="73">
        <f t="shared" si="0"/>
        <v>3.08</v>
      </c>
      <c r="C12" s="59" t="s">
        <v>71</v>
      </c>
      <c r="D12" s="60">
        <v>4250</v>
      </c>
      <c r="E12" s="59" t="s">
        <v>72</v>
      </c>
      <c r="F12" s="74">
        <v>169954</v>
      </c>
      <c r="G12" s="74">
        <v>170076</v>
      </c>
      <c r="H12" s="75">
        <f t="shared" si="1"/>
        <v>122</v>
      </c>
      <c r="I12" s="75"/>
      <c r="J12" s="59" t="s">
        <v>73</v>
      </c>
      <c r="K12" s="59" t="s">
        <v>28</v>
      </c>
      <c r="L12" s="59" t="s">
        <v>58</v>
      </c>
      <c r="M12" s="60" t="s">
        <v>52</v>
      </c>
      <c r="N12" s="59" t="s">
        <v>59</v>
      </c>
      <c r="O12" s="76">
        <v>2.5239999999999999E-2</v>
      </c>
    </row>
    <row r="13" spans="1:15" s="77" customFormat="1" ht="15" customHeight="1" x14ac:dyDescent="0.25">
      <c r="A13" s="72">
        <v>1461</v>
      </c>
      <c r="B13" s="73">
        <f t="shared" si="0"/>
        <v>0</v>
      </c>
      <c r="C13" s="59" t="s">
        <v>74</v>
      </c>
      <c r="D13" s="60">
        <v>4250</v>
      </c>
      <c r="E13" s="59" t="s">
        <v>75</v>
      </c>
      <c r="F13" s="74">
        <v>85872</v>
      </c>
      <c r="G13" s="74">
        <v>85872</v>
      </c>
      <c r="H13" s="75">
        <f t="shared" si="1"/>
        <v>0</v>
      </c>
      <c r="I13" s="75"/>
      <c r="J13" s="59" t="s">
        <v>73</v>
      </c>
      <c r="K13" s="59" t="s">
        <v>28</v>
      </c>
      <c r="L13" s="59" t="s">
        <v>58</v>
      </c>
      <c r="M13" s="60" t="s">
        <v>52</v>
      </c>
      <c r="N13" s="59" t="s">
        <v>59</v>
      </c>
      <c r="O13" s="76">
        <v>2.5239999999999999E-2</v>
      </c>
    </row>
    <row r="14" spans="1:15" s="77" customFormat="1" ht="15" customHeight="1" x14ac:dyDescent="0.25">
      <c r="A14" s="72">
        <v>1461</v>
      </c>
      <c r="B14" s="73">
        <f t="shared" si="0"/>
        <v>0</v>
      </c>
      <c r="C14" s="59" t="s">
        <v>76</v>
      </c>
      <c r="D14" s="59" t="s">
        <v>77</v>
      </c>
      <c r="E14" s="59" t="s">
        <v>78</v>
      </c>
      <c r="F14" s="74">
        <v>36800</v>
      </c>
      <c r="G14" s="74">
        <v>36800</v>
      </c>
      <c r="H14" s="75">
        <f t="shared" si="1"/>
        <v>0</v>
      </c>
      <c r="I14" s="75"/>
      <c r="J14" s="59" t="s">
        <v>73</v>
      </c>
      <c r="K14" s="59" t="s">
        <v>28</v>
      </c>
      <c r="L14" s="59" t="s">
        <v>58</v>
      </c>
      <c r="M14" s="60" t="s">
        <v>52</v>
      </c>
      <c r="N14" s="59" t="s">
        <v>59</v>
      </c>
      <c r="O14" s="76">
        <v>2.5239999999999999E-2</v>
      </c>
    </row>
    <row r="15" spans="1:15" s="77" customFormat="1" ht="15" customHeight="1" x14ac:dyDescent="0.25">
      <c r="A15" s="72">
        <v>1461</v>
      </c>
      <c r="B15" s="73">
        <f t="shared" si="0"/>
        <v>0</v>
      </c>
      <c r="C15" s="59" t="s">
        <v>79</v>
      </c>
      <c r="D15" s="60">
        <v>4250</v>
      </c>
      <c r="E15" s="59" t="s">
        <v>80</v>
      </c>
      <c r="F15" s="74">
        <v>50775</v>
      </c>
      <c r="G15" s="74">
        <v>50775</v>
      </c>
      <c r="H15" s="75">
        <f t="shared" si="1"/>
        <v>0</v>
      </c>
      <c r="I15" s="75"/>
      <c r="J15" s="59" t="s">
        <v>81</v>
      </c>
      <c r="K15" s="59" t="s">
        <v>28</v>
      </c>
      <c r="L15" s="59" t="s">
        <v>58</v>
      </c>
      <c r="M15" s="60" t="s">
        <v>52</v>
      </c>
      <c r="N15" s="59" t="s">
        <v>59</v>
      </c>
      <c r="O15" s="76">
        <v>2.5239999999999999E-2</v>
      </c>
    </row>
    <row r="16" spans="1:15" s="77" customFormat="1" ht="15" customHeight="1" x14ac:dyDescent="0.25">
      <c r="A16" s="72">
        <v>1461</v>
      </c>
      <c r="B16" s="73">
        <f t="shared" si="0"/>
        <v>3.96</v>
      </c>
      <c r="C16" s="59" t="s">
        <v>82</v>
      </c>
      <c r="D16" s="59" t="s">
        <v>77</v>
      </c>
      <c r="E16" s="59" t="s">
        <v>83</v>
      </c>
      <c r="F16" s="74">
        <v>115026</v>
      </c>
      <c r="G16" s="74">
        <v>115183</v>
      </c>
      <c r="H16" s="75">
        <f t="shared" si="1"/>
        <v>157</v>
      </c>
      <c r="I16" s="75"/>
      <c r="J16" s="59" t="s">
        <v>84</v>
      </c>
      <c r="K16" s="59" t="s">
        <v>28</v>
      </c>
      <c r="L16" s="59" t="s">
        <v>58</v>
      </c>
      <c r="M16" s="60" t="s">
        <v>52</v>
      </c>
      <c r="N16" s="59" t="s">
        <v>59</v>
      </c>
      <c r="O16" s="76">
        <v>2.5239999999999999E-2</v>
      </c>
    </row>
    <row r="17" spans="1:15" s="77" customFormat="1" ht="15" customHeight="1" x14ac:dyDescent="0.25">
      <c r="A17" s="72">
        <v>1461</v>
      </c>
      <c r="B17" s="73">
        <f t="shared" si="0"/>
        <v>0</v>
      </c>
      <c r="C17" s="59" t="s">
        <v>85</v>
      </c>
      <c r="D17" s="60">
        <v>4250</v>
      </c>
      <c r="E17" s="59" t="s">
        <v>86</v>
      </c>
      <c r="F17" s="74">
        <v>125135</v>
      </c>
      <c r="G17" s="74">
        <v>125135</v>
      </c>
      <c r="H17" s="75">
        <f t="shared" si="1"/>
        <v>0</v>
      </c>
      <c r="I17" s="75"/>
      <c r="J17" s="59" t="s">
        <v>87</v>
      </c>
      <c r="K17" s="59" t="s">
        <v>28</v>
      </c>
      <c r="L17" s="59" t="s">
        <v>58</v>
      </c>
      <c r="M17" s="60" t="s">
        <v>52</v>
      </c>
      <c r="N17" s="59" t="s">
        <v>59</v>
      </c>
      <c r="O17" s="76">
        <v>2.5239999999999999E-2</v>
      </c>
    </row>
    <row r="18" spans="1:15" s="77" customFormat="1" ht="15" customHeight="1" x14ac:dyDescent="0.25">
      <c r="A18" s="72">
        <v>1461</v>
      </c>
      <c r="B18" s="73">
        <f t="shared" si="0"/>
        <v>0</v>
      </c>
      <c r="C18" s="59" t="s">
        <v>88</v>
      </c>
      <c r="D18" s="60">
        <v>4250</v>
      </c>
      <c r="E18" s="59" t="s">
        <v>89</v>
      </c>
      <c r="F18" s="74">
        <v>50996</v>
      </c>
      <c r="G18" s="74">
        <v>50996</v>
      </c>
      <c r="H18" s="75">
        <f t="shared" si="1"/>
        <v>0</v>
      </c>
      <c r="I18" s="75"/>
      <c r="J18" s="59" t="s">
        <v>90</v>
      </c>
      <c r="K18" s="59" t="s">
        <v>28</v>
      </c>
      <c r="L18" s="59" t="s">
        <v>58</v>
      </c>
      <c r="M18" s="60" t="s">
        <v>52</v>
      </c>
      <c r="N18" s="59" t="s">
        <v>59</v>
      </c>
      <c r="O18" s="76">
        <v>2.5239999999999999E-2</v>
      </c>
    </row>
    <row r="19" spans="1:15" s="77" customFormat="1" ht="15" customHeight="1" x14ac:dyDescent="0.25">
      <c r="A19" s="72">
        <v>1461</v>
      </c>
      <c r="B19" s="73">
        <f t="shared" si="0"/>
        <v>0</v>
      </c>
      <c r="C19" s="59" t="s">
        <v>91</v>
      </c>
      <c r="D19" s="60">
        <v>4350</v>
      </c>
      <c r="E19" s="59" t="s">
        <v>92</v>
      </c>
      <c r="F19" s="74">
        <v>208458</v>
      </c>
      <c r="G19" s="74">
        <v>208458</v>
      </c>
      <c r="H19" s="75">
        <f t="shared" si="1"/>
        <v>0</v>
      </c>
      <c r="I19" s="75"/>
      <c r="J19" s="59" t="s">
        <v>93</v>
      </c>
      <c r="K19" s="59" t="s">
        <v>28</v>
      </c>
      <c r="L19" s="59" t="s">
        <v>58</v>
      </c>
      <c r="M19" s="60" t="s">
        <v>52</v>
      </c>
      <c r="N19" s="59" t="s">
        <v>59</v>
      </c>
      <c r="O19" s="76">
        <v>2.5239999999999999E-2</v>
      </c>
    </row>
    <row r="20" spans="1:15" s="77" customFormat="1" ht="15" customHeight="1" x14ac:dyDescent="0.25">
      <c r="A20" s="72">
        <v>1461</v>
      </c>
      <c r="B20" s="73">
        <f t="shared" si="0"/>
        <v>0.1</v>
      </c>
      <c r="C20" s="59" t="s">
        <v>94</v>
      </c>
      <c r="D20" s="59" t="s">
        <v>77</v>
      </c>
      <c r="E20" s="59" t="s">
        <v>95</v>
      </c>
      <c r="F20" s="74">
        <v>69206</v>
      </c>
      <c r="G20" s="74">
        <v>69210</v>
      </c>
      <c r="H20" s="75">
        <f t="shared" si="1"/>
        <v>4</v>
      </c>
      <c r="I20" s="75"/>
      <c r="J20" s="59" t="s">
        <v>96</v>
      </c>
      <c r="K20" s="59" t="s">
        <v>28</v>
      </c>
      <c r="L20" s="59" t="s">
        <v>58</v>
      </c>
      <c r="M20" s="60" t="s">
        <v>52</v>
      </c>
      <c r="N20" s="59" t="s">
        <v>59</v>
      </c>
      <c r="O20" s="76">
        <v>2.5239999999999999E-2</v>
      </c>
    </row>
    <row r="21" spans="1:15" s="77" customFormat="1" ht="15" customHeight="1" x14ac:dyDescent="0.25">
      <c r="A21" s="72">
        <v>1461</v>
      </c>
      <c r="B21" s="73">
        <f t="shared" si="0"/>
        <v>0</v>
      </c>
      <c r="C21" s="59" t="s">
        <v>97</v>
      </c>
      <c r="D21" s="60">
        <v>4250</v>
      </c>
      <c r="E21" s="59" t="s">
        <v>98</v>
      </c>
      <c r="F21" s="74">
        <v>10459</v>
      </c>
      <c r="G21" s="74">
        <v>10459</v>
      </c>
      <c r="H21" s="75">
        <f t="shared" si="1"/>
        <v>0</v>
      </c>
      <c r="I21" s="75"/>
      <c r="J21" s="59" t="s">
        <v>99</v>
      </c>
      <c r="K21" s="59" t="s">
        <v>28</v>
      </c>
      <c r="L21" s="59" t="s">
        <v>58</v>
      </c>
      <c r="M21" s="60" t="s">
        <v>52</v>
      </c>
      <c r="N21" s="59" t="s">
        <v>59</v>
      </c>
      <c r="O21" s="76">
        <v>2.5239999999999999E-2</v>
      </c>
    </row>
    <row r="22" spans="1:15" s="77" customFormat="1" ht="15" customHeight="1" x14ac:dyDescent="0.25">
      <c r="A22" s="72">
        <v>1461</v>
      </c>
      <c r="B22" s="73">
        <f t="shared" si="0"/>
        <v>0</v>
      </c>
      <c r="C22" s="59" t="s">
        <v>100</v>
      </c>
      <c r="D22" s="79" t="s">
        <v>101</v>
      </c>
      <c r="E22" s="59" t="s">
        <v>102</v>
      </c>
      <c r="F22" s="74">
        <v>246932</v>
      </c>
      <c r="G22" s="74">
        <v>246932</v>
      </c>
      <c r="H22" s="75">
        <f t="shared" si="1"/>
        <v>0</v>
      </c>
      <c r="I22" s="75"/>
      <c r="J22" s="59" t="s">
        <v>103</v>
      </c>
      <c r="K22" s="59" t="s">
        <v>28</v>
      </c>
      <c r="L22" s="59" t="s">
        <v>58</v>
      </c>
      <c r="M22" s="60" t="s">
        <v>52</v>
      </c>
      <c r="N22" s="59" t="s">
        <v>59</v>
      </c>
      <c r="O22" s="76">
        <v>2.5239999999999999E-2</v>
      </c>
    </row>
    <row r="23" spans="1:15" s="77" customFormat="1" ht="15" customHeight="1" x14ac:dyDescent="0.25">
      <c r="A23" s="72">
        <v>1461</v>
      </c>
      <c r="B23" s="73">
        <f t="shared" si="0"/>
        <v>0</v>
      </c>
      <c r="C23" s="59" t="s">
        <v>104</v>
      </c>
      <c r="D23" s="60">
        <v>4250</v>
      </c>
      <c r="E23" s="59" t="s">
        <v>105</v>
      </c>
      <c r="F23" s="74">
        <v>129148</v>
      </c>
      <c r="G23" s="74">
        <v>129148</v>
      </c>
      <c r="H23" s="75">
        <f t="shared" si="1"/>
        <v>0</v>
      </c>
      <c r="I23" s="75"/>
      <c r="J23" s="59" t="s">
        <v>106</v>
      </c>
      <c r="K23" s="59" t="s">
        <v>28</v>
      </c>
      <c r="L23" s="59" t="s">
        <v>58</v>
      </c>
      <c r="M23" s="60" t="s">
        <v>52</v>
      </c>
      <c r="N23" s="59" t="s">
        <v>59</v>
      </c>
      <c r="O23" s="76">
        <v>2.5239999999999999E-2</v>
      </c>
    </row>
    <row r="24" spans="1:15" s="77" customFormat="1" ht="15" customHeight="1" x14ac:dyDescent="0.25">
      <c r="A24" s="72">
        <v>1461</v>
      </c>
      <c r="B24" s="73">
        <f t="shared" si="0"/>
        <v>0</v>
      </c>
      <c r="C24" s="59" t="s">
        <v>107</v>
      </c>
      <c r="D24" s="60">
        <v>4250</v>
      </c>
      <c r="E24" s="59" t="s">
        <v>108</v>
      </c>
      <c r="F24" s="74">
        <v>154206</v>
      </c>
      <c r="G24" s="74">
        <v>154206</v>
      </c>
      <c r="H24" s="75">
        <f t="shared" si="1"/>
        <v>0</v>
      </c>
      <c r="I24" s="75"/>
      <c r="J24" s="59" t="s">
        <v>109</v>
      </c>
      <c r="K24" s="59" t="s">
        <v>28</v>
      </c>
      <c r="L24" s="59" t="s">
        <v>58</v>
      </c>
      <c r="M24" s="60" t="s">
        <v>52</v>
      </c>
      <c r="N24" s="59" t="s">
        <v>59</v>
      </c>
      <c r="O24" s="76">
        <v>2.5239999999999999E-2</v>
      </c>
    </row>
    <row r="25" spans="1:15" s="77" customFormat="1" ht="15" customHeight="1" x14ac:dyDescent="0.25">
      <c r="A25" s="72">
        <v>1461</v>
      </c>
      <c r="B25" s="73">
        <f t="shared" si="0"/>
        <v>0</v>
      </c>
      <c r="C25" s="59" t="s">
        <v>110</v>
      </c>
      <c r="D25" s="60" t="s">
        <v>111</v>
      </c>
      <c r="E25" s="59" t="s">
        <v>112</v>
      </c>
      <c r="F25" s="74">
        <v>14626</v>
      </c>
      <c r="G25" s="74">
        <v>14626</v>
      </c>
      <c r="H25" s="75">
        <f t="shared" si="1"/>
        <v>0</v>
      </c>
      <c r="I25" s="75"/>
      <c r="J25" s="59" t="s">
        <v>113</v>
      </c>
      <c r="K25" s="59" t="s">
        <v>28</v>
      </c>
      <c r="L25" s="59" t="s">
        <v>58</v>
      </c>
      <c r="M25" s="60" t="s">
        <v>52</v>
      </c>
      <c r="N25" s="59" t="s">
        <v>59</v>
      </c>
      <c r="O25" s="76">
        <v>2.5239999999999999E-2</v>
      </c>
    </row>
    <row r="26" spans="1:15" s="77" customFormat="1" ht="15" customHeight="1" x14ac:dyDescent="0.25">
      <c r="A26" s="72">
        <v>1461</v>
      </c>
      <c r="B26" s="73">
        <f t="shared" si="0"/>
        <v>0.03</v>
      </c>
      <c r="C26" s="59" t="s">
        <v>114</v>
      </c>
      <c r="D26" s="59" t="s">
        <v>115</v>
      </c>
      <c r="E26" s="59" t="s">
        <v>116</v>
      </c>
      <c r="F26" s="74">
        <v>2719</v>
      </c>
      <c r="G26" s="74">
        <v>2720</v>
      </c>
      <c r="H26" s="75">
        <f t="shared" si="1"/>
        <v>1</v>
      </c>
      <c r="I26" s="75"/>
      <c r="J26" s="59" t="s">
        <v>117</v>
      </c>
      <c r="K26" s="59" t="s">
        <v>28</v>
      </c>
      <c r="L26" s="59" t="s">
        <v>58</v>
      </c>
      <c r="M26" s="60" t="s">
        <v>52</v>
      </c>
      <c r="N26" s="59" t="s">
        <v>59</v>
      </c>
      <c r="O26" s="76">
        <v>2.5239999999999999E-2</v>
      </c>
    </row>
    <row r="27" spans="1:15" s="77" customFormat="1" ht="15" customHeight="1" x14ac:dyDescent="0.25">
      <c r="A27" s="72">
        <v>1461</v>
      </c>
      <c r="B27" s="73">
        <f t="shared" si="0"/>
        <v>0.05</v>
      </c>
      <c r="C27" s="59" t="s">
        <v>118</v>
      </c>
      <c r="D27" s="59" t="s">
        <v>119</v>
      </c>
      <c r="E27" s="59" t="s">
        <v>120</v>
      </c>
      <c r="F27" s="74">
        <v>358</v>
      </c>
      <c r="G27" s="74">
        <v>360</v>
      </c>
      <c r="H27" s="75">
        <f t="shared" si="1"/>
        <v>2</v>
      </c>
      <c r="I27" s="75" t="s">
        <v>121</v>
      </c>
      <c r="J27" s="59" t="s">
        <v>122</v>
      </c>
      <c r="K27" s="59" t="s">
        <v>28</v>
      </c>
      <c r="L27" s="59" t="s">
        <v>58</v>
      </c>
      <c r="M27" s="60" t="s">
        <v>52</v>
      </c>
      <c r="N27" s="59" t="s">
        <v>59</v>
      </c>
      <c r="O27" s="76">
        <v>2.5239999999999999E-2</v>
      </c>
    </row>
    <row r="28" spans="1:15" s="77" customFormat="1" ht="15" customHeight="1" x14ac:dyDescent="0.25">
      <c r="A28" s="72">
        <v>1461</v>
      </c>
      <c r="B28" s="73">
        <f t="shared" si="0"/>
        <v>0</v>
      </c>
      <c r="C28" s="59" t="s">
        <v>118</v>
      </c>
      <c r="D28" s="59" t="s">
        <v>119</v>
      </c>
      <c r="E28" s="59" t="s">
        <v>123</v>
      </c>
      <c r="F28" s="74">
        <v>7498</v>
      </c>
      <c r="G28" s="74">
        <v>7498</v>
      </c>
      <c r="H28" s="75">
        <f t="shared" si="1"/>
        <v>0</v>
      </c>
      <c r="I28" s="75" t="s">
        <v>121</v>
      </c>
      <c r="J28" s="59" t="s">
        <v>122</v>
      </c>
      <c r="K28" s="59" t="s">
        <v>28</v>
      </c>
      <c r="L28" s="59" t="s">
        <v>58</v>
      </c>
      <c r="M28" s="60" t="s">
        <v>52</v>
      </c>
      <c r="N28" s="59" t="s">
        <v>59</v>
      </c>
      <c r="O28" s="76">
        <v>9.1539999999999996E-2</v>
      </c>
    </row>
    <row r="29" spans="1:15" s="77" customFormat="1" ht="15" customHeight="1" x14ac:dyDescent="0.25">
      <c r="A29" s="72">
        <v>1461</v>
      </c>
      <c r="B29" s="73">
        <f t="shared" si="0"/>
        <v>5.68</v>
      </c>
      <c r="C29" s="59" t="s">
        <v>124</v>
      </c>
      <c r="D29" s="80">
        <v>4250</v>
      </c>
      <c r="E29" s="81" t="s">
        <v>125</v>
      </c>
      <c r="F29" s="74">
        <v>283309</v>
      </c>
      <c r="G29" s="74">
        <v>283534</v>
      </c>
      <c r="H29" s="75">
        <f t="shared" si="1"/>
        <v>225</v>
      </c>
      <c r="I29" s="75"/>
      <c r="J29" s="59" t="s">
        <v>126</v>
      </c>
      <c r="K29" s="59" t="s">
        <v>28</v>
      </c>
      <c r="L29" s="59" t="s">
        <v>58</v>
      </c>
      <c r="M29" s="60" t="s">
        <v>52</v>
      </c>
      <c r="N29" s="59" t="s">
        <v>59</v>
      </c>
      <c r="O29" s="76">
        <v>2.5239999999999999E-2</v>
      </c>
    </row>
    <row r="30" spans="1:15" s="77" customFormat="1" ht="15" customHeight="1" x14ac:dyDescent="0.25">
      <c r="A30" s="72">
        <v>1461</v>
      </c>
      <c r="B30" s="73">
        <f t="shared" si="0"/>
        <v>25.19</v>
      </c>
      <c r="C30" s="59" t="s">
        <v>127</v>
      </c>
      <c r="D30" s="59" t="s">
        <v>77</v>
      </c>
      <c r="E30" s="59" t="s">
        <v>128</v>
      </c>
      <c r="F30" s="74">
        <v>138294</v>
      </c>
      <c r="G30" s="74">
        <v>139292</v>
      </c>
      <c r="H30" s="75">
        <f t="shared" si="1"/>
        <v>998</v>
      </c>
      <c r="I30" s="75"/>
      <c r="J30" s="59" t="s">
        <v>129</v>
      </c>
      <c r="K30" s="59" t="s">
        <v>28</v>
      </c>
      <c r="L30" s="59" t="s">
        <v>58</v>
      </c>
      <c r="M30" s="60" t="s">
        <v>52</v>
      </c>
      <c r="N30" s="59" t="s">
        <v>59</v>
      </c>
      <c r="O30" s="76">
        <v>2.5239999999999999E-2</v>
      </c>
    </row>
    <row r="31" spans="1:15" s="77" customFormat="1" ht="15" customHeight="1" x14ac:dyDescent="0.25">
      <c r="A31" s="72">
        <v>1461</v>
      </c>
      <c r="B31" s="73">
        <f t="shared" si="0"/>
        <v>0</v>
      </c>
      <c r="C31" s="59" t="s">
        <v>130</v>
      </c>
      <c r="D31" s="59" t="s">
        <v>119</v>
      </c>
      <c r="E31" s="59" t="s">
        <v>131</v>
      </c>
      <c r="F31" s="74">
        <v>4434</v>
      </c>
      <c r="G31" s="74">
        <v>4434</v>
      </c>
      <c r="H31" s="75">
        <f t="shared" si="1"/>
        <v>0</v>
      </c>
      <c r="I31" s="75" t="s">
        <v>121</v>
      </c>
      <c r="J31" s="59" t="s">
        <v>132</v>
      </c>
      <c r="K31" s="59" t="s">
        <v>28</v>
      </c>
      <c r="L31" s="59" t="s">
        <v>58</v>
      </c>
      <c r="M31" s="60" t="s">
        <v>52</v>
      </c>
      <c r="N31" s="59" t="s">
        <v>59</v>
      </c>
      <c r="O31" s="76">
        <v>2.5239999999999999E-2</v>
      </c>
    </row>
    <row r="32" spans="1:15" s="77" customFormat="1" ht="15" customHeight="1" x14ac:dyDescent="0.25">
      <c r="A32" s="72">
        <v>1461</v>
      </c>
      <c r="B32" s="73">
        <f t="shared" si="0"/>
        <v>0</v>
      </c>
      <c r="C32" s="59" t="s">
        <v>130</v>
      </c>
      <c r="D32" s="59" t="s">
        <v>119</v>
      </c>
      <c r="E32" s="59" t="s">
        <v>133</v>
      </c>
      <c r="F32" s="74">
        <v>7403</v>
      </c>
      <c r="G32" s="74">
        <v>7403</v>
      </c>
      <c r="H32" s="75">
        <f t="shared" si="1"/>
        <v>0</v>
      </c>
      <c r="I32" s="75" t="s">
        <v>121</v>
      </c>
      <c r="J32" s="59" t="s">
        <v>132</v>
      </c>
      <c r="K32" s="59" t="s">
        <v>28</v>
      </c>
      <c r="L32" s="59" t="s">
        <v>58</v>
      </c>
      <c r="M32" s="60" t="s">
        <v>52</v>
      </c>
      <c r="N32" s="59" t="s">
        <v>59</v>
      </c>
      <c r="O32" s="76">
        <v>9.1539999999999996E-2</v>
      </c>
    </row>
    <row r="33" spans="1:15" s="77" customFormat="1" ht="15" customHeight="1" x14ac:dyDescent="0.25">
      <c r="A33" s="72">
        <v>1461</v>
      </c>
      <c r="B33" s="73">
        <f t="shared" si="0"/>
        <v>0</v>
      </c>
      <c r="C33" s="59" t="s">
        <v>134</v>
      </c>
      <c r="D33" s="60">
        <v>4100</v>
      </c>
      <c r="E33" s="59" t="s">
        <v>135</v>
      </c>
      <c r="F33" s="74">
        <v>134237</v>
      </c>
      <c r="G33" s="74">
        <v>134237</v>
      </c>
      <c r="H33" s="75">
        <f t="shared" si="1"/>
        <v>0</v>
      </c>
      <c r="I33" s="75"/>
      <c r="J33" s="59" t="s">
        <v>136</v>
      </c>
      <c r="K33" s="59" t="s">
        <v>28</v>
      </c>
      <c r="L33" s="59" t="s">
        <v>58</v>
      </c>
      <c r="M33" s="60" t="s">
        <v>52</v>
      </c>
      <c r="N33" s="59" t="s">
        <v>59</v>
      </c>
      <c r="O33" s="76">
        <v>2.5239999999999999E-2</v>
      </c>
    </row>
    <row r="34" spans="1:15" s="77" customFormat="1" ht="15" customHeight="1" x14ac:dyDescent="0.25">
      <c r="A34" s="72">
        <v>1461</v>
      </c>
      <c r="B34" s="73">
        <f t="shared" si="0"/>
        <v>0</v>
      </c>
      <c r="C34" s="59" t="s">
        <v>137</v>
      </c>
      <c r="D34" s="60" t="s">
        <v>138</v>
      </c>
      <c r="E34" s="59" t="s">
        <v>139</v>
      </c>
      <c r="F34" s="74">
        <v>377800</v>
      </c>
      <c r="G34" s="74">
        <v>377800</v>
      </c>
      <c r="H34" s="75">
        <f t="shared" si="1"/>
        <v>0</v>
      </c>
      <c r="I34" s="75"/>
      <c r="J34" s="59" t="s">
        <v>140</v>
      </c>
      <c r="K34" s="59" t="s">
        <v>28</v>
      </c>
      <c r="L34" s="59" t="s">
        <v>58</v>
      </c>
      <c r="M34" s="60" t="s">
        <v>52</v>
      </c>
      <c r="N34" s="59" t="s">
        <v>59</v>
      </c>
      <c r="O34" s="76">
        <v>2.5239999999999999E-2</v>
      </c>
    </row>
    <row r="35" spans="1:15" s="77" customFormat="1" ht="15" customHeight="1" x14ac:dyDescent="0.25">
      <c r="A35" s="72">
        <v>1461</v>
      </c>
      <c r="B35" s="73">
        <f t="shared" si="0"/>
        <v>0</v>
      </c>
      <c r="C35" s="59" t="s">
        <v>141</v>
      </c>
      <c r="D35" s="79" t="s">
        <v>142</v>
      </c>
      <c r="E35" s="59" t="s">
        <v>143</v>
      </c>
      <c r="F35" s="74">
        <v>223044</v>
      </c>
      <c r="G35" s="74">
        <v>223044</v>
      </c>
      <c r="H35" s="75">
        <f t="shared" si="1"/>
        <v>0</v>
      </c>
      <c r="I35" s="75"/>
      <c r="J35" s="59" t="s">
        <v>144</v>
      </c>
      <c r="K35" s="59" t="s">
        <v>28</v>
      </c>
      <c r="L35" s="59" t="s">
        <v>58</v>
      </c>
      <c r="M35" s="60" t="s">
        <v>52</v>
      </c>
      <c r="N35" s="59" t="s">
        <v>59</v>
      </c>
      <c r="O35" s="76">
        <v>2.5239999999999999E-2</v>
      </c>
    </row>
    <row r="36" spans="1:15" s="77" customFormat="1" ht="15" customHeight="1" x14ac:dyDescent="0.25">
      <c r="A36" s="72">
        <v>1461</v>
      </c>
      <c r="B36" s="73">
        <f t="shared" si="0"/>
        <v>0</v>
      </c>
      <c r="C36" s="59" t="s">
        <v>145</v>
      </c>
      <c r="D36" s="60">
        <v>4250</v>
      </c>
      <c r="E36" s="59" t="s">
        <v>146</v>
      </c>
      <c r="F36" s="74">
        <v>347251</v>
      </c>
      <c r="G36" s="74">
        <v>347251</v>
      </c>
      <c r="H36" s="75">
        <f t="shared" si="1"/>
        <v>0</v>
      </c>
      <c r="I36" s="75"/>
      <c r="J36" s="59" t="s">
        <v>147</v>
      </c>
      <c r="K36" s="59" t="s">
        <v>28</v>
      </c>
      <c r="L36" s="59" t="s">
        <v>58</v>
      </c>
      <c r="M36" s="60" t="s">
        <v>52</v>
      </c>
      <c r="N36" s="59" t="s">
        <v>59</v>
      </c>
      <c r="O36" s="76">
        <v>2.5239999999999999E-2</v>
      </c>
    </row>
    <row r="37" spans="1:15" s="77" customFormat="1" ht="15" customHeight="1" x14ac:dyDescent="0.25">
      <c r="A37" s="72">
        <v>1461</v>
      </c>
      <c r="B37" s="73">
        <f t="shared" si="0"/>
        <v>0</v>
      </c>
      <c r="C37" s="59" t="s">
        <v>148</v>
      </c>
      <c r="D37" s="79" t="s">
        <v>149</v>
      </c>
      <c r="E37" s="59" t="s">
        <v>150</v>
      </c>
      <c r="F37" s="74">
        <v>582500</v>
      </c>
      <c r="G37" s="74">
        <v>582500</v>
      </c>
      <c r="H37" s="75">
        <f t="shared" si="1"/>
        <v>0</v>
      </c>
      <c r="I37" s="75"/>
      <c r="J37" s="59" t="s">
        <v>144</v>
      </c>
      <c r="K37" s="59" t="s">
        <v>28</v>
      </c>
      <c r="L37" s="59" t="s">
        <v>58</v>
      </c>
      <c r="M37" s="60" t="s">
        <v>52</v>
      </c>
      <c r="N37" s="59" t="s">
        <v>59</v>
      </c>
      <c r="O37" s="76">
        <v>2.5239999999999999E-2</v>
      </c>
    </row>
    <row r="38" spans="1:15" s="77" customFormat="1" ht="15" customHeight="1" x14ac:dyDescent="0.25">
      <c r="A38" s="72">
        <v>1461</v>
      </c>
      <c r="B38" s="73">
        <f t="shared" si="0"/>
        <v>0</v>
      </c>
      <c r="C38" s="59" t="s">
        <v>151</v>
      </c>
      <c r="D38" s="59" t="s">
        <v>77</v>
      </c>
      <c r="E38" s="59" t="s">
        <v>152</v>
      </c>
      <c r="F38" s="74">
        <v>56944</v>
      </c>
      <c r="G38" s="74">
        <v>56944</v>
      </c>
      <c r="H38" s="75">
        <f t="shared" si="1"/>
        <v>0</v>
      </c>
      <c r="I38" s="75"/>
      <c r="J38" s="59" t="s">
        <v>153</v>
      </c>
      <c r="K38" s="59" t="s">
        <v>28</v>
      </c>
      <c r="L38" s="59" t="s">
        <v>58</v>
      </c>
      <c r="M38" s="60" t="s">
        <v>52</v>
      </c>
      <c r="N38" s="59" t="s">
        <v>59</v>
      </c>
      <c r="O38" s="76">
        <v>2.5239999999999999E-2</v>
      </c>
    </row>
    <row r="39" spans="1:15" s="77" customFormat="1" ht="15" customHeight="1" x14ac:dyDescent="0.25">
      <c r="A39" s="72">
        <v>1461</v>
      </c>
      <c r="B39" s="73">
        <f t="shared" si="0"/>
        <v>0</v>
      </c>
      <c r="C39" s="59" t="s">
        <v>154</v>
      </c>
      <c r="D39" s="59" t="s">
        <v>115</v>
      </c>
      <c r="E39" s="59" t="s">
        <v>155</v>
      </c>
      <c r="F39" s="74">
        <v>13049</v>
      </c>
      <c r="G39" s="74">
        <v>13049</v>
      </c>
      <c r="H39" s="75">
        <f t="shared" si="1"/>
        <v>0</v>
      </c>
      <c r="I39" s="75"/>
      <c r="J39" s="59" t="s">
        <v>156</v>
      </c>
      <c r="K39" s="59" t="s">
        <v>28</v>
      </c>
      <c r="L39" s="59" t="s">
        <v>58</v>
      </c>
      <c r="M39" s="60" t="s">
        <v>52</v>
      </c>
      <c r="N39" s="59" t="s">
        <v>59</v>
      </c>
      <c r="O39" s="76">
        <v>2.5239999999999999E-2</v>
      </c>
    </row>
    <row r="40" spans="1:15" s="77" customFormat="1" ht="15" customHeight="1" x14ac:dyDescent="0.25">
      <c r="A40" s="72">
        <v>1461</v>
      </c>
      <c r="B40" s="73">
        <f t="shared" si="0"/>
        <v>0</v>
      </c>
      <c r="C40" s="59" t="s">
        <v>157</v>
      </c>
      <c r="D40" s="60">
        <v>2300</v>
      </c>
      <c r="E40" s="59" t="s">
        <v>158</v>
      </c>
      <c r="F40" s="74">
        <v>80018</v>
      </c>
      <c r="G40" s="74">
        <v>80018</v>
      </c>
      <c r="H40" s="75">
        <f t="shared" si="1"/>
        <v>0</v>
      </c>
      <c r="I40" s="75"/>
      <c r="J40" s="59" t="s">
        <v>159</v>
      </c>
      <c r="K40" s="59" t="s">
        <v>28</v>
      </c>
      <c r="L40" s="59" t="s">
        <v>58</v>
      </c>
      <c r="M40" s="60" t="s">
        <v>52</v>
      </c>
      <c r="N40" s="59" t="s">
        <v>59</v>
      </c>
      <c r="O40" s="76">
        <v>2.5239999999999999E-2</v>
      </c>
    </row>
    <row r="41" spans="1:15" s="77" customFormat="1" ht="15" customHeight="1" x14ac:dyDescent="0.25">
      <c r="A41" s="72">
        <v>1461</v>
      </c>
      <c r="B41" s="73">
        <f t="shared" si="0"/>
        <v>0</v>
      </c>
      <c r="C41" s="82" t="s">
        <v>160</v>
      </c>
      <c r="D41" s="82" t="s">
        <v>161</v>
      </c>
      <c r="E41" s="82" t="s">
        <v>162</v>
      </c>
      <c r="F41" s="74">
        <v>43430</v>
      </c>
      <c r="G41" s="74">
        <v>43430</v>
      </c>
      <c r="H41" s="75">
        <f t="shared" si="1"/>
        <v>0</v>
      </c>
      <c r="I41" s="75" t="s">
        <v>121</v>
      </c>
      <c r="J41" s="77" t="s">
        <v>163</v>
      </c>
      <c r="K41" s="77" t="s">
        <v>28</v>
      </c>
      <c r="L41" s="77" t="s">
        <v>58</v>
      </c>
      <c r="M41" s="82" t="s">
        <v>52</v>
      </c>
      <c r="N41" s="77" t="s">
        <v>59</v>
      </c>
      <c r="O41" s="76">
        <v>2.5239999999999999E-2</v>
      </c>
    </row>
    <row r="42" spans="1:15" s="77" customFormat="1" ht="15" customHeight="1" x14ac:dyDescent="0.25">
      <c r="A42" s="72">
        <v>1461</v>
      </c>
      <c r="B42" s="73">
        <f t="shared" si="0"/>
        <v>0</v>
      </c>
      <c r="C42" s="82" t="s">
        <v>160</v>
      </c>
      <c r="D42" s="82" t="s">
        <v>161</v>
      </c>
      <c r="E42" s="82" t="s">
        <v>164</v>
      </c>
      <c r="F42" s="74">
        <v>48698</v>
      </c>
      <c r="G42" s="74">
        <v>48698</v>
      </c>
      <c r="H42" s="75">
        <f t="shared" si="1"/>
        <v>0</v>
      </c>
      <c r="I42" s="75" t="s">
        <v>121</v>
      </c>
      <c r="J42" s="77" t="s">
        <v>163</v>
      </c>
      <c r="K42" s="77" t="s">
        <v>28</v>
      </c>
      <c r="L42" s="77" t="s">
        <v>58</v>
      </c>
      <c r="M42" s="82" t="s">
        <v>52</v>
      </c>
      <c r="N42" s="77" t="s">
        <v>59</v>
      </c>
      <c r="O42" s="76">
        <v>9.1539999999999996E-2</v>
      </c>
    </row>
    <row r="43" spans="1:15" s="77" customFormat="1" ht="15" customHeight="1" x14ac:dyDescent="0.25">
      <c r="A43" s="72">
        <v>1461</v>
      </c>
      <c r="B43" s="73">
        <f t="shared" si="0"/>
        <v>0</v>
      </c>
      <c r="C43" s="59" t="s">
        <v>165</v>
      </c>
      <c r="D43" s="79" t="s">
        <v>166</v>
      </c>
      <c r="E43" s="59" t="s">
        <v>167</v>
      </c>
      <c r="F43" s="74">
        <v>15439</v>
      </c>
      <c r="G43" s="74">
        <v>15439</v>
      </c>
      <c r="H43" s="75">
        <f t="shared" si="1"/>
        <v>0</v>
      </c>
      <c r="I43" s="75" t="s">
        <v>121</v>
      </c>
      <c r="J43" s="59" t="s">
        <v>168</v>
      </c>
      <c r="K43" s="59" t="s">
        <v>28</v>
      </c>
      <c r="L43" s="59" t="s">
        <v>58</v>
      </c>
      <c r="M43" s="60" t="s">
        <v>52</v>
      </c>
      <c r="N43" s="59" t="s">
        <v>59</v>
      </c>
      <c r="O43" s="76">
        <v>2.5239999999999999E-2</v>
      </c>
    </row>
    <row r="44" spans="1:15" s="77" customFormat="1" ht="15" customHeight="1" x14ac:dyDescent="0.25">
      <c r="A44" s="72">
        <v>1461</v>
      </c>
      <c r="B44" s="83">
        <f t="shared" si="0"/>
        <v>0</v>
      </c>
      <c r="C44" s="84" t="s">
        <v>165</v>
      </c>
      <c r="D44" s="85" t="s">
        <v>166</v>
      </c>
      <c r="E44" s="84" t="s">
        <v>169</v>
      </c>
      <c r="F44" s="74">
        <v>28355</v>
      </c>
      <c r="G44" s="74">
        <v>28355</v>
      </c>
      <c r="H44" s="86">
        <f t="shared" si="1"/>
        <v>0</v>
      </c>
      <c r="I44" s="86" t="s">
        <v>121</v>
      </c>
      <c r="J44" s="59" t="s">
        <v>168</v>
      </c>
      <c r="K44" s="59" t="s">
        <v>28</v>
      </c>
      <c r="L44" s="59" t="s">
        <v>58</v>
      </c>
      <c r="M44" s="60" t="s">
        <v>52</v>
      </c>
      <c r="N44" s="59" t="s">
        <v>59</v>
      </c>
      <c r="O44" s="76">
        <v>9.1539999999999996E-2</v>
      </c>
    </row>
    <row r="45" spans="1:15" s="77" customFormat="1" ht="15" customHeight="1" x14ac:dyDescent="0.25">
      <c r="A45" s="72">
        <v>1461</v>
      </c>
      <c r="B45" s="73">
        <f t="shared" si="0"/>
        <v>4.75</v>
      </c>
      <c r="C45" s="59" t="s">
        <v>170</v>
      </c>
      <c r="D45" s="59" t="s">
        <v>171</v>
      </c>
      <c r="E45" s="59" t="s">
        <v>172</v>
      </c>
      <c r="F45" s="74">
        <v>39360</v>
      </c>
      <c r="G45" s="74">
        <v>39548</v>
      </c>
      <c r="H45" s="75">
        <f t="shared" si="1"/>
        <v>188</v>
      </c>
      <c r="I45" s="75" t="s">
        <v>121</v>
      </c>
      <c r="J45" s="59" t="s">
        <v>173</v>
      </c>
      <c r="K45" s="59" t="s">
        <v>28</v>
      </c>
      <c r="L45" s="59" t="s">
        <v>58</v>
      </c>
      <c r="M45" s="60" t="s">
        <v>52</v>
      </c>
      <c r="N45" s="59" t="s">
        <v>59</v>
      </c>
      <c r="O45" s="76">
        <v>2.5239999999999999E-2</v>
      </c>
    </row>
    <row r="46" spans="1:15" s="77" customFormat="1" ht="15" customHeight="1" x14ac:dyDescent="0.25">
      <c r="A46" s="72">
        <v>1461</v>
      </c>
      <c r="B46" s="73">
        <f t="shared" si="0"/>
        <v>21.15</v>
      </c>
      <c r="C46" s="59" t="s">
        <v>170</v>
      </c>
      <c r="D46" s="59" t="s">
        <v>171</v>
      </c>
      <c r="E46" s="59" t="s">
        <v>174</v>
      </c>
      <c r="F46" s="74">
        <v>38730</v>
      </c>
      <c r="G46" s="74">
        <v>38961</v>
      </c>
      <c r="H46" s="75">
        <f t="shared" si="1"/>
        <v>231</v>
      </c>
      <c r="I46" s="75" t="s">
        <v>121</v>
      </c>
      <c r="J46" s="59" t="s">
        <v>173</v>
      </c>
      <c r="K46" s="59" t="s">
        <v>28</v>
      </c>
      <c r="L46" s="59" t="s">
        <v>58</v>
      </c>
      <c r="M46" s="60" t="s">
        <v>52</v>
      </c>
      <c r="N46" s="59" t="s">
        <v>59</v>
      </c>
      <c r="O46" s="76">
        <v>9.1539999999999996E-2</v>
      </c>
    </row>
    <row r="47" spans="1:15" s="77" customFormat="1" ht="15" customHeight="1" x14ac:dyDescent="0.25">
      <c r="A47" s="72">
        <v>1461</v>
      </c>
      <c r="B47" s="73">
        <f t="shared" si="0"/>
        <v>0</v>
      </c>
      <c r="C47" s="59" t="s">
        <v>175</v>
      </c>
      <c r="D47" s="59" t="s">
        <v>115</v>
      </c>
      <c r="E47" s="59" t="s">
        <v>176</v>
      </c>
      <c r="F47" s="74">
        <v>6565</v>
      </c>
      <c r="G47" s="74">
        <v>6565</v>
      </c>
      <c r="H47" s="75">
        <f t="shared" si="1"/>
        <v>0</v>
      </c>
      <c r="I47" s="75"/>
      <c r="J47" s="59" t="s">
        <v>177</v>
      </c>
      <c r="K47" s="59" t="s">
        <v>28</v>
      </c>
      <c r="L47" s="59" t="s">
        <v>58</v>
      </c>
      <c r="M47" s="60" t="s">
        <v>52</v>
      </c>
      <c r="N47" s="59" t="s">
        <v>59</v>
      </c>
      <c r="O47" s="76">
        <v>2.5239999999999999E-2</v>
      </c>
    </row>
    <row r="48" spans="1:15" s="77" customFormat="1" ht="15" customHeight="1" x14ac:dyDescent="0.25">
      <c r="A48" s="72">
        <v>1461</v>
      </c>
      <c r="B48" s="73">
        <f t="shared" si="0"/>
        <v>0</v>
      </c>
      <c r="C48" s="59" t="s">
        <v>178</v>
      </c>
      <c r="D48" s="79" t="s">
        <v>179</v>
      </c>
      <c r="E48" s="59" t="s">
        <v>180</v>
      </c>
      <c r="F48" s="74">
        <v>8876</v>
      </c>
      <c r="G48" s="74">
        <v>8876</v>
      </c>
      <c r="H48" s="75">
        <f t="shared" si="1"/>
        <v>0</v>
      </c>
      <c r="I48" s="75" t="s">
        <v>121</v>
      </c>
      <c r="J48" s="59" t="s">
        <v>181</v>
      </c>
      <c r="K48" s="59" t="s">
        <v>28</v>
      </c>
      <c r="L48" s="59" t="s">
        <v>58</v>
      </c>
      <c r="M48" s="60" t="s">
        <v>52</v>
      </c>
      <c r="N48" s="59" t="s">
        <v>59</v>
      </c>
      <c r="O48" s="76">
        <v>2.5239999999999999E-2</v>
      </c>
    </row>
    <row r="49" spans="1:15" s="77" customFormat="1" ht="15" customHeight="1" x14ac:dyDescent="0.25">
      <c r="A49" s="72">
        <v>1461</v>
      </c>
      <c r="B49" s="73">
        <f t="shared" si="0"/>
        <v>0</v>
      </c>
      <c r="C49" s="59" t="s">
        <v>178</v>
      </c>
      <c r="D49" s="79" t="s">
        <v>179</v>
      </c>
      <c r="E49" s="59" t="s">
        <v>182</v>
      </c>
      <c r="F49" s="74">
        <v>10344</v>
      </c>
      <c r="G49" s="74">
        <v>10344</v>
      </c>
      <c r="H49" s="75">
        <f t="shared" si="1"/>
        <v>0</v>
      </c>
      <c r="I49" s="75" t="s">
        <v>121</v>
      </c>
      <c r="J49" s="59" t="s">
        <v>181</v>
      </c>
      <c r="K49" s="59" t="s">
        <v>28</v>
      </c>
      <c r="L49" s="59" t="s">
        <v>58</v>
      </c>
      <c r="M49" s="60" t="s">
        <v>52</v>
      </c>
      <c r="N49" s="59" t="s">
        <v>59</v>
      </c>
      <c r="O49" s="76">
        <v>9.1539999999999996E-2</v>
      </c>
    </row>
    <row r="50" spans="1:15" s="77" customFormat="1" ht="15" customHeight="1" x14ac:dyDescent="0.25">
      <c r="A50" s="72">
        <v>1461</v>
      </c>
      <c r="B50" s="73">
        <f t="shared" si="0"/>
        <v>0</v>
      </c>
      <c r="C50" s="59" t="s">
        <v>183</v>
      </c>
      <c r="D50" s="60">
        <v>3800</v>
      </c>
      <c r="E50" s="59" t="s">
        <v>184</v>
      </c>
      <c r="F50" s="74">
        <v>17134</v>
      </c>
      <c r="G50" s="74">
        <v>17134</v>
      </c>
      <c r="H50" s="75">
        <f t="shared" si="1"/>
        <v>0</v>
      </c>
      <c r="I50" s="75"/>
      <c r="J50" s="59" t="s">
        <v>185</v>
      </c>
      <c r="K50" s="59" t="s">
        <v>28</v>
      </c>
      <c r="L50" s="59" t="s">
        <v>58</v>
      </c>
      <c r="M50" s="60" t="s">
        <v>52</v>
      </c>
      <c r="N50" s="59" t="s">
        <v>59</v>
      </c>
      <c r="O50" s="76">
        <v>2.5239999999999999E-2</v>
      </c>
    </row>
    <row r="51" spans="1:15" s="77" customFormat="1" ht="15" customHeight="1" x14ac:dyDescent="0.25">
      <c r="A51" s="72">
        <v>1461</v>
      </c>
      <c r="B51" s="73">
        <f t="shared" si="0"/>
        <v>0</v>
      </c>
      <c r="C51" s="59" t="s">
        <v>183</v>
      </c>
      <c r="D51" s="60">
        <v>3800</v>
      </c>
      <c r="E51" s="59" t="s">
        <v>186</v>
      </c>
      <c r="F51" s="74">
        <v>0</v>
      </c>
      <c r="G51" s="74">
        <v>0</v>
      </c>
      <c r="H51" s="75">
        <f t="shared" si="1"/>
        <v>0</v>
      </c>
      <c r="I51" s="75"/>
      <c r="J51" s="59" t="s">
        <v>185</v>
      </c>
      <c r="K51" s="59" t="s">
        <v>28</v>
      </c>
      <c r="L51" s="59" t="s">
        <v>58</v>
      </c>
      <c r="M51" s="60" t="s">
        <v>52</v>
      </c>
      <c r="N51" s="59" t="s">
        <v>59</v>
      </c>
      <c r="O51" s="76">
        <v>9.1539999999999996E-2</v>
      </c>
    </row>
    <row r="52" spans="1:15" s="77" customFormat="1" ht="15" customHeight="1" x14ac:dyDescent="0.25">
      <c r="A52" s="72">
        <v>1461</v>
      </c>
      <c r="B52" s="73">
        <f t="shared" si="0"/>
        <v>0.1</v>
      </c>
      <c r="C52" s="59" t="s">
        <v>187</v>
      </c>
      <c r="D52" s="59" t="s">
        <v>119</v>
      </c>
      <c r="E52" s="59" t="s">
        <v>188</v>
      </c>
      <c r="F52" s="74">
        <v>3764</v>
      </c>
      <c r="G52" s="74">
        <v>3768</v>
      </c>
      <c r="H52" s="75">
        <f t="shared" si="1"/>
        <v>4</v>
      </c>
      <c r="I52" s="75" t="s">
        <v>121</v>
      </c>
      <c r="J52" s="59" t="s">
        <v>189</v>
      </c>
      <c r="K52" s="59" t="s">
        <v>28</v>
      </c>
      <c r="L52" s="59" t="s">
        <v>58</v>
      </c>
      <c r="M52" s="60" t="s">
        <v>52</v>
      </c>
      <c r="N52" s="59" t="s">
        <v>59</v>
      </c>
      <c r="O52" s="76">
        <v>2.5239999999999999E-2</v>
      </c>
    </row>
    <row r="53" spans="1:15" s="77" customFormat="1" ht="15" customHeight="1" x14ac:dyDescent="0.25">
      <c r="A53" s="72">
        <v>1461</v>
      </c>
      <c r="B53" s="73">
        <f t="shared" si="0"/>
        <v>1.01</v>
      </c>
      <c r="C53" s="59" t="s">
        <v>187</v>
      </c>
      <c r="D53" s="59" t="s">
        <v>119</v>
      </c>
      <c r="E53" s="59" t="s">
        <v>190</v>
      </c>
      <c r="F53" s="74">
        <v>12422</v>
      </c>
      <c r="G53" s="74">
        <v>12433</v>
      </c>
      <c r="H53" s="75">
        <f t="shared" si="1"/>
        <v>11</v>
      </c>
      <c r="I53" s="75" t="s">
        <v>121</v>
      </c>
      <c r="J53" s="59" t="s">
        <v>189</v>
      </c>
      <c r="K53" s="59" t="s">
        <v>28</v>
      </c>
      <c r="L53" s="59" t="s">
        <v>58</v>
      </c>
      <c r="M53" s="60" t="s">
        <v>52</v>
      </c>
      <c r="N53" s="59" t="s">
        <v>59</v>
      </c>
      <c r="O53" s="76">
        <v>9.1539999999999996E-2</v>
      </c>
    </row>
    <row r="54" spans="1:15" s="77" customFormat="1" ht="15" customHeight="1" x14ac:dyDescent="0.25">
      <c r="A54" s="72">
        <v>1461</v>
      </c>
      <c r="B54" s="73">
        <f t="shared" si="0"/>
        <v>0</v>
      </c>
      <c r="C54" s="59" t="s">
        <v>191</v>
      </c>
      <c r="D54" s="60" t="s">
        <v>192</v>
      </c>
      <c r="E54" s="59" t="s">
        <v>193</v>
      </c>
      <c r="F54" s="74">
        <v>569718</v>
      </c>
      <c r="G54" s="74">
        <v>569718</v>
      </c>
      <c r="H54" s="75">
        <f t="shared" si="1"/>
        <v>0</v>
      </c>
      <c r="I54" s="75"/>
      <c r="J54" s="59" t="s">
        <v>194</v>
      </c>
      <c r="K54" s="59" t="s">
        <v>28</v>
      </c>
      <c r="L54" s="59" t="s">
        <v>58</v>
      </c>
      <c r="M54" s="60" t="s">
        <v>52</v>
      </c>
      <c r="N54" s="59" t="s">
        <v>59</v>
      </c>
      <c r="O54" s="76">
        <v>2.5239999999999999E-2</v>
      </c>
    </row>
    <row r="55" spans="1:15" s="77" customFormat="1" ht="15" customHeight="1" x14ac:dyDescent="0.25">
      <c r="A55" s="72">
        <v>1461</v>
      </c>
      <c r="B55" s="73">
        <f t="shared" si="0"/>
        <v>2.42</v>
      </c>
      <c r="C55" s="59" t="s">
        <v>195</v>
      </c>
      <c r="D55" s="60">
        <v>2300</v>
      </c>
      <c r="E55" s="59" t="s">
        <v>196</v>
      </c>
      <c r="F55" s="74">
        <v>195310</v>
      </c>
      <c r="G55" s="74">
        <v>195406</v>
      </c>
      <c r="H55" s="75">
        <f t="shared" si="1"/>
        <v>96</v>
      </c>
      <c r="I55" s="75"/>
      <c r="J55" s="59" t="s">
        <v>197</v>
      </c>
      <c r="K55" s="59" t="s">
        <v>28</v>
      </c>
      <c r="L55" s="59" t="s">
        <v>58</v>
      </c>
      <c r="M55" s="60" t="s">
        <v>52</v>
      </c>
      <c r="N55" s="59" t="s">
        <v>59</v>
      </c>
      <c r="O55" s="76">
        <v>2.5239999999999999E-2</v>
      </c>
    </row>
    <row r="56" spans="1:15" s="77" customFormat="1" ht="15" customHeight="1" x14ac:dyDescent="0.25">
      <c r="A56" s="72">
        <v>1461</v>
      </c>
      <c r="B56" s="73">
        <f t="shared" si="0"/>
        <v>0</v>
      </c>
      <c r="C56" s="59" t="s">
        <v>198</v>
      </c>
      <c r="D56" s="60" t="s">
        <v>161</v>
      </c>
      <c r="E56" s="59" t="s">
        <v>199</v>
      </c>
      <c r="F56" s="74">
        <v>41005</v>
      </c>
      <c r="G56" s="74">
        <v>41005</v>
      </c>
      <c r="H56" s="75">
        <f t="shared" si="1"/>
        <v>0</v>
      </c>
      <c r="I56" s="75" t="s">
        <v>121</v>
      </c>
      <c r="J56" s="59" t="s">
        <v>200</v>
      </c>
      <c r="K56" s="59" t="s">
        <v>28</v>
      </c>
      <c r="L56" s="59" t="s">
        <v>58</v>
      </c>
      <c r="M56" s="60" t="s">
        <v>52</v>
      </c>
      <c r="N56" s="59" t="s">
        <v>59</v>
      </c>
      <c r="O56" s="76">
        <v>2.5239999999999999E-2</v>
      </c>
    </row>
    <row r="57" spans="1:15" s="77" customFormat="1" ht="15" customHeight="1" x14ac:dyDescent="0.25">
      <c r="A57" s="72">
        <v>1461</v>
      </c>
      <c r="B57" s="73">
        <f t="shared" si="0"/>
        <v>0</v>
      </c>
      <c r="C57" s="59" t="s">
        <v>198</v>
      </c>
      <c r="D57" s="60" t="s">
        <v>161</v>
      </c>
      <c r="E57" s="59" t="s">
        <v>201</v>
      </c>
      <c r="F57" s="74">
        <v>117612</v>
      </c>
      <c r="G57" s="74">
        <v>117612</v>
      </c>
      <c r="H57" s="75">
        <f t="shared" si="1"/>
        <v>0</v>
      </c>
      <c r="I57" s="75" t="s">
        <v>121</v>
      </c>
      <c r="J57" s="59" t="s">
        <v>200</v>
      </c>
      <c r="K57" s="59" t="s">
        <v>28</v>
      </c>
      <c r="L57" s="59" t="s">
        <v>58</v>
      </c>
      <c r="M57" s="60" t="s">
        <v>52</v>
      </c>
      <c r="N57" s="59" t="s">
        <v>59</v>
      </c>
      <c r="O57" s="76">
        <v>9.1539999999999996E-2</v>
      </c>
    </row>
    <row r="58" spans="1:15" s="77" customFormat="1" ht="15" customHeight="1" x14ac:dyDescent="0.25">
      <c r="A58" s="72">
        <v>1461</v>
      </c>
      <c r="B58" s="73">
        <f t="shared" si="0"/>
        <v>0</v>
      </c>
      <c r="C58" s="59" t="s">
        <v>202</v>
      </c>
      <c r="D58" s="60" t="s">
        <v>101</v>
      </c>
      <c r="E58" s="59" t="s">
        <v>203</v>
      </c>
      <c r="F58" s="74">
        <v>100790</v>
      </c>
      <c r="G58" s="74">
        <v>100790</v>
      </c>
      <c r="H58" s="75">
        <f t="shared" si="1"/>
        <v>0</v>
      </c>
      <c r="I58" s="75"/>
      <c r="J58" s="59" t="s">
        <v>204</v>
      </c>
      <c r="K58" s="59" t="s">
        <v>28</v>
      </c>
      <c r="L58" s="59" t="s">
        <v>58</v>
      </c>
      <c r="M58" s="60" t="s">
        <v>52</v>
      </c>
      <c r="N58" s="59" t="s">
        <v>59</v>
      </c>
      <c r="O58" s="76">
        <v>2.5239999999999999E-2</v>
      </c>
    </row>
    <row r="59" spans="1:15" s="77" customFormat="1" ht="15" customHeight="1" x14ac:dyDescent="0.25">
      <c r="A59" s="72">
        <v>1461</v>
      </c>
      <c r="B59" s="73">
        <f t="shared" si="0"/>
        <v>0</v>
      </c>
      <c r="C59" s="59" t="s">
        <v>205</v>
      </c>
      <c r="D59" s="60" t="s">
        <v>206</v>
      </c>
      <c r="E59" s="59" t="s">
        <v>207</v>
      </c>
      <c r="F59" s="74">
        <v>110513</v>
      </c>
      <c r="G59" s="74">
        <v>110513</v>
      </c>
      <c r="H59" s="75">
        <f t="shared" si="1"/>
        <v>0</v>
      </c>
      <c r="I59" s="75"/>
      <c r="J59" s="59" t="s">
        <v>208</v>
      </c>
      <c r="K59" s="59" t="s">
        <v>28</v>
      </c>
      <c r="L59" s="59" t="s">
        <v>58</v>
      </c>
      <c r="M59" s="60" t="s">
        <v>52</v>
      </c>
      <c r="N59" s="59" t="s">
        <v>59</v>
      </c>
      <c r="O59" s="76">
        <v>2.5239999999999999E-2</v>
      </c>
    </row>
    <row r="60" spans="1:15" s="77" customFormat="1" ht="15" customHeight="1" x14ac:dyDescent="0.25">
      <c r="A60" s="72">
        <v>1461</v>
      </c>
      <c r="B60" s="73">
        <f t="shared" si="0"/>
        <v>0</v>
      </c>
      <c r="C60" s="59" t="s">
        <v>209</v>
      </c>
      <c r="D60" s="60">
        <v>4250</v>
      </c>
      <c r="E60" s="59" t="s">
        <v>210</v>
      </c>
      <c r="F60" s="74">
        <v>44346</v>
      </c>
      <c r="G60" s="74">
        <v>44346</v>
      </c>
      <c r="H60" s="75">
        <f t="shared" si="1"/>
        <v>0</v>
      </c>
      <c r="I60" s="75"/>
      <c r="J60" s="59" t="s">
        <v>211</v>
      </c>
      <c r="K60" s="59" t="s">
        <v>28</v>
      </c>
      <c r="L60" s="59" t="s">
        <v>58</v>
      </c>
      <c r="M60" s="60" t="s">
        <v>52</v>
      </c>
      <c r="N60" s="59" t="s">
        <v>59</v>
      </c>
      <c r="O60" s="76">
        <v>2.5239999999999999E-2</v>
      </c>
    </row>
    <row r="61" spans="1:15" s="77" customFormat="1" ht="15" customHeight="1" x14ac:dyDescent="0.25">
      <c r="A61" s="72">
        <v>1461</v>
      </c>
      <c r="B61" s="73">
        <f t="shared" si="0"/>
        <v>0</v>
      </c>
      <c r="C61" s="59" t="s">
        <v>212</v>
      </c>
      <c r="D61" s="60">
        <v>4250</v>
      </c>
      <c r="E61" s="59" t="s">
        <v>213</v>
      </c>
      <c r="F61" s="74">
        <v>122637</v>
      </c>
      <c r="G61" s="74">
        <v>122637</v>
      </c>
      <c r="H61" s="75">
        <f t="shared" si="1"/>
        <v>0</v>
      </c>
      <c r="I61" s="75"/>
      <c r="J61" s="59" t="s">
        <v>214</v>
      </c>
      <c r="K61" s="59" t="s">
        <v>28</v>
      </c>
      <c r="L61" s="59" t="s">
        <v>58</v>
      </c>
      <c r="M61" s="60" t="s">
        <v>52</v>
      </c>
      <c r="N61" s="59" t="s">
        <v>59</v>
      </c>
      <c r="O61" s="76">
        <v>2.5239999999999999E-2</v>
      </c>
    </row>
    <row r="62" spans="1:15" s="77" customFormat="1" ht="15" customHeight="1" x14ac:dyDescent="0.25">
      <c r="A62" s="72">
        <v>1461</v>
      </c>
      <c r="B62" s="73">
        <f t="shared" si="0"/>
        <v>0</v>
      </c>
      <c r="C62" s="59" t="s">
        <v>215</v>
      </c>
      <c r="D62" s="60" t="s">
        <v>216</v>
      </c>
      <c r="E62" s="59" t="s">
        <v>217</v>
      </c>
      <c r="F62" s="74">
        <v>44552</v>
      </c>
      <c r="G62" s="74">
        <v>44552</v>
      </c>
      <c r="H62" s="75">
        <f t="shared" si="1"/>
        <v>0</v>
      </c>
      <c r="I62" s="75"/>
      <c r="J62" s="59" t="s">
        <v>218</v>
      </c>
      <c r="K62" s="59" t="s">
        <v>28</v>
      </c>
      <c r="L62" s="59" t="s">
        <v>58</v>
      </c>
      <c r="M62" s="60" t="s">
        <v>52</v>
      </c>
      <c r="N62" s="59" t="s">
        <v>59</v>
      </c>
      <c r="O62" s="76">
        <v>2.5239999999999999E-2</v>
      </c>
    </row>
    <row r="63" spans="1:15" s="77" customFormat="1" ht="15" customHeight="1" x14ac:dyDescent="0.25">
      <c r="A63" s="72">
        <v>1461</v>
      </c>
      <c r="B63" s="73">
        <f t="shared" si="0"/>
        <v>0</v>
      </c>
      <c r="C63" s="59" t="s">
        <v>219</v>
      </c>
      <c r="D63" s="60" t="s">
        <v>220</v>
      </c>
      <c r="E63" s="59" t="s">
        <v>221</v>
      </c>
      <c r="F63" s="74">
        <v>54663</v>
      </c>
      <c r="G63" s="74">
        <v>54663</v>
      </c>
      <c r="H63" s="75">
        <f t="shared" si="1"/>
        <v>0</v>
      </c>
      <c r="I63" s="75"/>
      <c r="J63" s="59" t="s">
        <v>222</v>
      </c>
      <c r="K63" s="59" t="s">
        <v>28</v>
      </c>
      <c r="L63" s="59" t="s">
        <v>58</v>
      </c>
      <c r="M63" s="60" t="s">
        <v>52</v>
      </c>
      <c r="N63" s="59" t="s">
        <v>59</v>
      </c>
      <c r="O63" s="76">
        <v>2.5239999999999999E-2</v>
      </c>
    </row>
    <row r="64" spans="1:15" s="77" customFormat="1" ht="15" customHeight="1" x14ac:dyDescent="0.25">
      <c r="A64" s="72">
        <v>1461</v>
      </c>
      <c r="B64" s="73">
        <f t="shared" si="0"/>
        <v>0</v>
      </c>
      <c r="C64" s="59" t="s">
        <v>223</v>
      </c>
      <c r="D64" s="60">
        <v>3030</v>
      </c>
      <c r="E64" s="59" t="s">
        <v>224</v>
      </c>
      <c r="F64" s="74">
        <v>153108</v>
      </c>
      <c r="G64" s="74">
        <v>153108</v>
      </c>
      <c r="H64" s="75">
        <f t="shared" si="1"/>
        <v>0</v>
      </c>
      <c r="I64" s="75"/>
      <c r="J64" s="59" t="s">
        <v>225</v>
      </c>
      <c r="K64" s="59" t="s">
        <v>28</v>
      </c>
      <c r="L64" s="59" t="s">
        <v>58</v>
      </c>
      <c r="M64" s="60" t="s">
        <v>52</v>
      </c>
      <c r="N64" s="59" t="s">
        <v>59</v>
      </c>
      <c r="O64" s="76">
        <v>2.5239999999999999E-2</v>
      </c>
    </row>
    <row r="65" spans="1:15" s="77" customFormat="1" ht="15" customHeight="1" x14ac:dyDescent="0.25">
      <c r="A65" s="72">
        <v>1461</v>
      </c>
      <c r="B65" s="73">
        <f t="shared" si="0"/>
        <v>0</v>
      </c>
      <c r="C65" s="59" t="s">
        <v>226</v>
      </c>
      <c r="D65" s="60">
        <v>2600</v>
      </c>
      <c r="E65" s="59" t="s">
        <v>227</v>
      </c>
      <c r="F65" s="74">
        <v>38758</v>
      </c>
      <c r="G65" s="74">
        <v>38758</v>
      </c>
      <c r="H65" s="75">
        <f t="shared" si="1"/>
        <v>0</v>
      </c>
      <c r="I65" s="75" t="s">
        <v>121</v>
      </c>
      <c r="J65" s="59" t="s">
        <v>228</v>
      </c>
      <c r="K65" s="59" t="s">
        <v>28</v>
      </c>
      <c r="L65" s="59" t="s">
        <v>58</v>
      </c>
      <c r="M65" s="60" t="s">
        <v>52</v>
      </c>
      <c r="N65" s="59" t="s">
        <v>59</v>
      </c>
      <c r="O65" s="76">
        <v>2.5239999999999999E-2</v>
      </c>
    </row>
    <row r="66" spans="1:15" s="77" customFormat="1" ht="15" customHeight="1" x14ac:dyDescent="0.25">
      <c r="A66" s="72">
        <v>1461</v>
      </c>
      <c r="B66" s="73">
        <f t="shared" si="0"/>
        <v>0</v>
      </c>
      <c r="C66" s="59" t="s">
        <v>226</v>
      </c>
      <c r="D66" s="60">
        <v>2600</v>
      </c>
      <c r="E66" s="59" t="s">
        <v>229</v>
      </c>
      <c r="F66" s="74">
        <v>28856</v>
      </c>
      <c r="G66" s="74">
        <v>28856</v>
      </c>
      <c r="H66" s="75">
        <f t="shared" si="1"/>
        <v>0</v>
      </c>
      <c r="I66" s="75" t="s">
        <v>121</v>
      </c>
      <c r="J66" s="59" t="s">
        <v>230</v>
      </c>
      <c r="K66" s="59" t="s">
        <v>28</v>
      </c>
      <c r="L66" s="59" t="s">
        <v>58</v>
      </c>
      <c r="M66" s="60" t="s">
        <v>52</v>
      </c>
      <c r="N66" s="59" t="s">
        <v>59</v>
      </c>
      <c r="O66" s="76">
        <v>9.1539999999999996E-2</v>
      </c>
    </row>
    <row r="67" spans="1:15" s="77" customFormat="1" ht="15" customHeight="1" x14ac:dyDescent="0.25">
      <c r="A67" s="72">
        <v>1461</v>
      </c>
      <c r="B67" s="73">
        <f t="shared" si="0"/>
        <v>0.3</v>
      </c>
      <c r="C67" s="59" t="s">
        <v>231</v>
      </c>
      <c r="D67" s="60">
        <v>4015</v>
      </c>
      <c r="E67" s="59" t="s">
        <v>232</v>
      </c>
      <c r="F67" s="74">
        <v>122893</v>
      </c>
      <c r="G67" s="74">
        <v>122905</v>
      </c>
      <c r="H67" s="75">
        <f t="shared" si="1"/>
        <v>12</v>
      </c>
      <c r="I67" s="75"/>
      <c r="J67" s="59" t="s">
        <v>233</v>
      </c>
      <c r="K67" s="59" t="s">
        <v>28</v>
      </c>
      <c r="L67" s="59" t="s">
        <v>58</v>
      </c>
      <c r="M67" s="60" t="s">
        <v>52</v>
      </c>
      <c r="N67" s="59" t="s">
        <v>59</v>
      </c>
      <c r="O67" s="76">
        <v>2.5239999999999999E-2</v>
      </c>
    </row>
    <row r="68" spans="1:15" s="77" customFormat="1" ht="15" customHeight="1" x14ac:dyDescent="0.25">
      <c r="A68" s="72">
        <v>1461</v>
      </c>
      <c r="B68" s="73">
        <f t="shared" si="0"/>
        <v>0</v>
      </c>
      <c r="C68" s="59" t="s">
        <v>234</v>
      </c>
      <c r="D68" s="60">
        <v>4050</v>
      </c>
      <c r="E68" s="59" t="s">
        <v>235</v>
      </c>
      <c r="F68" s="74">
        <v>200919</v>
      </c>
      <c r="G68" s="74">
        <v>200919</v>
      </c>
      <c r="H68" s="75">
        <f t="shared" si="1"/>
        <v>0</v>
      </c>
      <c r="I68" s="75"/>
      <c r="J68" s="59" t="s">
        <v>236</v>
      </c>
      <c r="K68" s="59" t="s">
        <v>28</v>
      </c>
      <c r="L68" s="59" t="s">
        <v>58</v>
      </c>
      <c r="M68" s="60" t="s">
        <v>52</v>
      </c>
      <c r="N68" s="59" t="s">
        <v>59</v>
      </c>
      <c r="O68" s="76">
        <v>2.5239999999999999E-2</v>
      </c>
    </row>
    <row r="69" spans="1:15" s="77" customFormat="1" ht="15" customHeight="1" x14ac:dyDescent="0.25">
      <c r="A69" s="72">
        <v>1461</v>
      </c>
      <c r="B69" s="73">
        <f t="shared" si="0"/>
        <v>16.91</v>
      </c>
      <c r="C69" s="59" t="s">
        <v>237</v>
      </c>
      <c r="D69" s="59" t="s">
        <v>238</v>
      </c>
      <c r="E69" s="59" t="s">
        <v>239</v>
      </c>
      <c r="F69" s="74">
        <v>162953</v>
      </c>
      <c r="G69" s="74">
        <v>163623</v>
      </c>
      <c r="H69" s="75">
        <f t="shared" si="1"/>
        <v>670</v>
      </c>
      <c r="I69" s="75"/>
      <c r="J69" s="59" t="s">
        <v>240</v>
      </c>
      <c r="K69" s="59" t="s">
        <v>28</v>
      </c>
      <c r="L69" s="59" t="s">
        <v>58</v>
      </c>
      <c r="M69" s="60" t="s">
        <v>52</v>
      </c>
      <c r="N69" s="59" t="s">
        <v>59</v>
      </c>
      <c r="O69" s="76">
        <v>2.5239999999999999E-2</v>
      </c>
    </row>
    <row r="70" spans="1:15" s="77" customFormat="1" ht="15" customHeight="1" x14ac:dyDescent="0.25">
      <c r="A70" s="72">
        <v>1461</v>
      </c>
      <c r="B70" s="73">
        <f t="shared" ref="B70:B133" si="2">ROUND(SUM(H70*O70),2)</f>
        <v>0</v>
      </c>
      <c r="C70" s="59" t="s">
        <v>241</v>
      </c>
      <c r="D70" s="60" t="s">
        <v>149</v>
      </c>
      <c r="E70" s="59" t="s">
        <v>242</v>
      </c>
      <c r="F70" s="74">
        <v>140833</v>
      </c>
      <c r="G70" s="74">
        <v>140833</v>
      </c>
      <c r="H70" s="75">
        <f t="shared" ref="H70:H133" si="3">G70-F70</f>
        <v>0</v>
      </c>
      <c r="I70" s="75"/>
      <c r="J70" s="59" t="s">
        <v>243</v>
      </c>
      <c r="K70" s="59" t="s">
        <v>28</v>
      </c>
      <c r="L70" s="59" t="s">
        <v>58</v>
      </c>
      <c r="M70" s="60" t="s">
        <v>52</v>
      </c>
      <c r="N70" s="59" t="s">
        <v>59</v>
      </c>
      <c r="O70" s="76">
        <v>2.5239999999999999E-2</v>
      </c>
    </row>
    <row r="71" spans="1:15" s="77" customFormat="1" ht="15" customHeight="1" x14ac:dyDescent="0.25">
      <c r="A71" s="72">
        <v>1461</v>
      </c>
      <c r="B71" s="73">
        <f t="shared" si="2"/>
        <v>0</v>
      </c>
      <c r="C71" s="59" t="s">
        <v>244</v>
      </c>
      <c r="D71" s="60" t="s">
        <v>149</v>
      </c>
      <c r="E71" s="59" t="s">
        <v>245</v>
      </c>
      <c r="F71" s="74">
        <v>151703</v>
      </c>
      <c r="G71" s="74">
        <v>151703</v>
      </c>
      <c r="H71" s="75">
        <f t="shared" si="3"/>
        <v>0</v>
      </c>
      <c r="I71" s="75"/>
      <c r="J71" s="59" t="s">
        <v>246</v>
      </c>
      <c r="K71" s="59" t="s">
        <v>28</v>
      </c>
      <c r="L71" s="59" t="s">
        <v>58</v>
      </c>
      <c r="M71" s="60" t="s">
        <v>52</v>
      </c>
      <c r="N71" s="59" t="s">
        <v>59</v>
      </c>
      <c r="O71" s="76">
        <v>2.5239999999999999E-2</v>
      </c>
    </row>
    <row r="72" spans="1:15" s="77" customFormat="1" ht="15" customHeight="1" x14ac:dyDescent="0.25">
      <c r="A72" s="72">
        <v>1461</v>
      </c>
      <c r="B72" s="73">
        <f t="shared" si="2"/>
        <v>0</v>
      </c>
      <c r="C72" s="59" t="s">
        <v>247</v>
      </c>
      <c r="D72" s="60">
        <v>4050</v>
      </c>
      <c r="E72" s="59" t="s">
        <v>248</v>
      </c>
      <c r="F72" s="74">
        <v>172757</v>
      </c>
      <c r="G72" s="74">
        <v>172757</v>
      </c>
      <c r="H72" s="75">
        <f t="shared" si="3"/>
        <v>0</v>
      </c>
      <c r="I72" s="75"/>
      <c r="J72" s="59" t="s">
        <v>249</v>
      </c>
      <c r="K72" s="59" t="s">
        <v>28</v>
      </c>
      <c r="L72" s="59" t="s">
        <v>58</v>
      </c>
      <c r="M72" s="60" t="s">
        <v>52</v>
      </c>
      <c r="N72" s="59" t="s">
        <v>59</v>
      </c>
      <c r="O72" s="76">
        <v>2.5239999999999999E-2</v>
      </c>
    </row>
    <row r="73" spans="1:15" s="77" customFormat="1" ht="15" customHeight="1" x14ac:dyDescent="0.25">
      <c r="A73" s="72">
        <v>1461</v>
      </c>
      <c r="B73" s="73">
        <f t="shared" si="2"/>
        <v>0</v>
      </c>
      <c r="C73" s="59" t="s">
        <v>250</v>
      </c>
      <c r="D73" s="60" t="s">
        <v>220</v>
      </c>
      <c r="E73" s="59" t="s">
        <v>251</v>
      </c>
      <c r="F73" s="74">
        <v>22860</v>
      </c>
      <c r="G73" s="74">
        <v>22860</v>
      </c>
      <c r="H73" s="75">
        <f t="shared" si="3"/>
        <v>0</v>
      </c>
      <c r="I73" s="75"/>
      <c r="J73" s="59" t="s">
        <v>252</v>
      </c>
      <c r="K73" s="59" t="s">
        <v>28</v>
      </c>
      <c r="L73" s="59" t="s">
        <v>58</v>
      </c>
      <c r="M73" s="60" t="s">
        <v>52</v>
      </c>
      <c r="N73" s="59" t="s">
        <v>59</v>
      </c>
      <c r="O73" s="76">
        <v>2.5239999999999999E-2</v>
      </c>
    </row>
    <row r="74" spans="1:15" s="77" customFormat="1" ht="15" customHeight="1" x14ac:dyDescent="0.25">
      <c r="A74" s="72">
        <v>1461</v>
      </c>
      <c r="B74" s="73">
        <f t="shared" si="2"/>
        <v>0</v>
      </c>
      <c r="C74" s="59" t="s">
        <v>253</v>
      </c>
      <c r="D74" s="60" t="s">
        <v>77</v>
      </c>
      <c r="E74" s="59" t="s">
        <v>254</v>
      </c>
      <c r="F74" s="74">
        <v>38465</v>
      </c>
      <c r="G74" s="74">
        <v>38465</v>
      </c>
      <c r="H74" s="75">
        <f t="shared" si="3"/>
        <v>0</v>
      </c>
      <c r="I74" s="75"/>
      <c r="J74" s="59" t="s">
        <v>255</v>
      </c>
      <c r="K74" s="59" t="s">
        <v>28</v>
      </c>
      <c r="L74" s="59" t="s">
        <v>58</v>
      </c>
      <c r="M74" s="60" t="s">
        <v>52</v>
      </c>
      <c r="N74" s="59" t="s">
        <v>59</v>
      </c>
      <c r="O74" s="76">
        <v>2.5239999999999999E-2</v>
      </c>
    </row>
    <row r="75" spans="1:15" s="77" customFormat="1" ht="15" customHeight="1" x14ac:dyDescent="0.25">
      <c r="A75" s="72">
        <v>1461</v>
      </c>
      <c r="B75" s="73">
        <f t="shared" si="2"/>
        <v>5.2</v>
      </c>
      <c r="C75" s="82" t="s">
        <v>256</v>
      </c>
      <c r="D75" s="82">
        <v>4250</v>
      </c>
      <c r="E75" s="82" t="s">
        <v>257</v>
      </c>
      <c r="F75" s="74">
        <v>397627</v>
      </c>
      <c r="G75" s="74">
        <v>397833</v>
      </c>
      <c r="H75" s="75">
        <f t="shared" si="3"/>
        <v>206</v>
      </c>
      <c r="I75" s="75"/>
      <c r="J75" s="77" t="s">
        <v>258</v>
      </c>
      <c r="K75" s="77" t="s">
        <v>28</v>
      </c>
      <c r="L75" s="77" t="s">
        <v>58</v>
      </c>
      <c r="M75" s="82" t="s">
        <v>52</v>
      </c>
      <c r="N75" s="77" t="s">
        <v>59</v>
      </c>
      <c r="O75" s="76">
        <v>2.5239999999999999E-2</v>
      </c>
    </row>
    <row r="76" spans="1:15" s="77" customFormat="1" ht="15" customHeight="1" x14ac:dyDescent="0.25">
      <c r="A76" s="72">
        <v>1461</v>
      </c>
      <c r="B76" s="73">
        <f t="shared" si="2"/>
        <v>24.66</v>
      </c>
      <c r="C76" s="59" t="s">
        <v>259</v>
      </c>
      <c r="D76" s="60">
        <v>4250</v>
      </c>
      <c r="E76" s="59" t="s">
        <v>260</v>
      </c>
      <c r="F76" s="74">
        <v>871446</v>
      </c>
      <c r="G76" s="74">
        <v>872423</v>
      </c>
      <c r="H76" s="75">
        <f t="shared" si="3"/>
        <v>977</v>
      </c>
      <c r="I76" s="75"/>
      <c r="J76" s="59" t="s">
        <v>261</v>
      </c>
      <c r="K76" s="59" t="s">
        <v>28</v>
      </c>
      <c r="L76" s="59" t="s">
        <v>58</v>
      </c>
      <c r="M76" s="60" t="s">
        <v>52</v>
      </c>
      <c r="N76" s="59" t="s">
        <v>59</v>
      </c>
      <c r="O76" s="76">
        <v>2.5239999999999999E-2</v>
      </c>
    </row>
    <row r="77" spans="1:15" s="77" customFormat="1" ht="15" customHeight="1" x14ac:dyDescent="0.25">
      <c r="A77" s="72">
        <v>1461</v>
      </c>
      <c r="B77" s="73">
        <f t="shared" si="2"/>
        <v>0</v>
      </c>
      <c r="C77" s="82" t="s">
        <v>262</v>
      </c>
      <c r="D77" s="82" t="s">
        <v>220</v>
      </c>
      <c r="E77" s="82" t="s">
        <v>263</v>
      </c>
      <c r="F77" s="74">
        <v>15956</v>
      </c>
      <c r="G77" s="74">
        <v>15956</v>
      </c>
      <c r="H77" s="75">
        <f t="shared" si="3"/>
        <v>0</v>
      </c>
      <c r="I77" s="75"/>
      <c r="J77" s="77" t="s">
        <v>264</v>
      </c>
      <c r="K77" s="77" t="s">
        <v>28</v>
      </c>
      <c r="L77" s="77" t="s">
        <v>58</v>
      </c>
      <c r="M77" s="82" t="s">
        <v>52</v>
      </c>
      <c r="N77" s="77" t="s">
        <v>59</v>
      </c>
      <c r="O77" s="76">
        <v>2.5239999999999999E-2</v>
      </c>
    </row>
    <row r="78" spans="1:15" s="77" customFormat="1" x14ac:dyDescent="0.25">
      <c r="A78" s="72">
        <v>1461</v>
      </c>
      <c r="B78" s="73">
        <f t="shared" si="2"/>
        <v>0</v>
      </c>
      <c r="C78" s="82" t="s">
        <v>265</v>
      </c>
      <c r="D78" s="82" t="s">
        <v>266</v>
      </c>
      <c r="E78" s="82" t="s">
        <v>267</v>
      </c>
      <c r="F78" s="74">
        <v>3832</v>
      </c>
      <c r="G78" s="74">
        <v>3832</v>
      </c>
      <c r="H78" s="75">
        <f t="shared" si="3"/>
        <v>0</v>
      </c>
      <c r="I78" s="75"/>
      <c r="J78" s="77" t="s">
        <v>268</v>
      </c>
      <c r="K78" s="77" t="s">
        <v>28</v>
      </c>
      <c r="L78" s="77" t="s">
        <v>58</v>
      </c>
      <c r="M78" s="82" t="s">
        <v>52</v>
      </c>
      <c r="N78" s="77" t="s">
        <v>59</v>
      </c>
      <c r="O78" s="76">
        <v>2.5239999999999999E-2</v>
      </c>
    </row>
    <row r="79" spans="1:15" s="77" customFormat="1" ht="15" customHeight="1" x14ac:dyDescent="0.25">
      <c r="A79" s="72">
        <v>1461</v>
      </c>
      <c r="B79" s="73">
        <f t="shared" si="2"/>
        <v>0</v>
      </c>
      <c r="C79" s="60" t="s">
        <v>269</v>
      </c>
      <c r="D79" s="60">
        <v>4050</v>
      </c>
      <c r="E79" s="59" t="s">
        <v>270</v>
      </c>
      <c r="F79" s="74">
        <v>266239</v>
      </c>
      <c r="G79" s="74">
        <v>266239</v>
      </c>
      <c r="H79" s="75">
        <f t="shared" si="3"/>
        <v>0</v>
      </c>
      <c r="I79" s="75"/>
      <c r="J79" s="59" t="s">
        <v>271</v>
      </c>
      <c r="K79" s="59" t="s">
        <v>28</v>
      </c>
      <c r="L79" s="59" t="s">
        <v>58</v>
      </c>
      <c r="M79" s="60" t="s">
        <v>52</v>
      </c>
      <c r="N79" s="59" t="s">
        <v>59</v>
      </c>
      <c r="O79" s="76">
        <v>2.5239999999999999E-2</v>
      </c>
    </row>
    <row r="80" spans="1:15" s="77" customFormat="1" ht="15" customHeight="1" x14ac:dyDescent="0.25">
      <c r="A80" s="72">
        <v>1461</v>
      </c>
      <c r="B80" s="73">
        <f t="shared" si="2"/>
        <v>0</v>
      </c>
      <c r="C80" s="82" t="s">
        <v>272</v>
      </c>
      <c r="D80" s="60">
        <v>4250</v>
      </c>
      <c r="E80" s="59" t="s">
        <v>273</v>
      </c>
      <c r="F80" s="74">
        <v>242267</v>
      </c>
      <c r="G80" s="74">
        <v>242267</v>
      </c>
      <c r="H80" s="75">
        <f t="shared" si="3"/>
        <v>0</v>
      </c>
      <c r="I80" s="75"/>
      <c r="J80" s="59" t="s">
        <v>274</v>
      </c>
      <c r="K80" s="59" t="s">
        <v>28</v>
      </c>
      <c r="L80" s="59" t="s">
        <v>58</v>
      </c>
      <c r="M80" s="60" t="s">
        <v>52</v>
      </c>
      <c r="N80" s="59" t="s">
        <v>59</v>
      </c>
      <c r="O80" s="76">
        <v>2.5239999999999999E-2</v>
      </c>
    </row>
    <row r="81" spans="1:15" s="77" customFormat="1" ht="15" customHeight="1" x14ac:dyDescent="0.25">
      <c r="A81" s="72">
        <v>1461</v>
      </c>
      <c r="B81" s="73">
        <f t="shared" si="2"/>
        <v>0</v>
      </c>
      <c r="C81" s="60" t="s">
        <v>275</v>
      </c>
      <c r="D81" s="60" t="s">
        <v>276</v>
      </c>
      <c r="E81" s="59" t="s">
        <v>277</v>
      </c>
      <c r="F81" s="74">
        <v>7488</v>
      </c>
      <c r="G81" s="74">
        <v>7488</v>
      </c>
      <c r="H81" s="75">
        <f t="shared" si="3"/>
        <v>0</v>
      </c>
      <c r="I81" s="75" t="s">
        <v>121</v>
      </c>
      <c r="J81" s="59" t="s">
        <v>278</v>
      </c>
      <c r="K81" s="59" t="s">
        <v>28</v>
      </c>
      <c r="L81" s="59" t="s">
        <v>58</v>
      </c>
      <c r="M81" s="60" t="s">
        <v>52</v>
      </c>
      <c r="N81" s="59" t="s">
        <v>59</v>
      </c>
      <c r="O81" s="76">
        <v>2.5239999999999999E-2</v>
      </c>
    </row>
    <row r="82" spans="1:15" s="77" customFormat="1" ht="15" customHeight="1" x14ac:dyDescent="0.25">
      <c r="A82" s="72">
        <v>1461</v>
      </c>
      <c r="B82" s="73">
        <f t="shared" si="2"/>
        <v>0</v>
      </c>
      <c r="C82" s="60" t="s">
        <v>275</v>
      </c>
      <c r="D82" s="60" t="s">
        <v>276</v>
      </c>
      <c r="E82" s="59" t="s">
        <v>279</v>
      </c>
      <c r="F82" s="74">
        <v>10950</v>
      </c>
      <c r="G82" s="74">
        <v>10950</v>
      </c>
      <c r="H82" s="75">
        <f t="shared" si="3"/>
        <v>0</v>
      </c>
      <c r="I82" s="75" t="s">
        <v>121</v>
      </c>
      <c r="J82" s="59" t="s">
        <v>278</v>
      </c>
      <c r="K82" s="59" t="s">
        <v>28</v>
      </c>
      <c r="L82" s="59" t="s">
        <v>58</v>
      </c>
      <c r="M82" s="60" t="s">
        <v>52</v>
      </c>
      <c r="N82" s="59" t="s">
        <v>59</v>
      </c>
      <c r="O82" s="76">
        <v>9.1539999999999996E-2</v>
      </c>
    </row>
    <row r="83" spans="1:15" s="77" customFormat="1" ht="15" customHeight="1" x14ac:dyDescent="0.25">
      <c r="A83" s="72">
        <v>1461</v>
      </c>
      <c r="B83" s="73">
        <f t="shared" si="2"/>
        <v>0</v>
      </c>
      <c r="C83" s="60" t="s">
        <v>280</v>
      </c>
      <c r="D83" s="60">
        <v>4000</v>
      </c>
      <c r="E83" s="87" t="s">
        <v>281</v>
      </c>
      <c r="F83" s="88">
        <v>347661</v>
      </c>
      <c r="G83" s="88">
        <v>347661</v>
      </c>
      <c r="H83" s="75">
        <f t="shared" si="3"/>
        <v>0</v>
      </c>
      <c r="I83" s="75"/>
      <c r="J83" s="59" t="s">
        <v>282</v>
      </c>
      <c r="K83" s="59" t="s">
        <v>50</v>
      </c>
      <c r="L83" s="59" t="s">
        <v>51</v>
      </c>
      <c r="M83" s="60" t="s">
        <v>52</v>
      </c>
      <c r="N83" s="59" t="s">
        <v>53</v>
      </c>
      <c r="O83" s="76">
        <v>2.5239999999999999E-2</v>
      </c>
    </row>
    <row r="84" spans="1:15" s="77" customFormat="1" ht="15" customHeight="1" x14ac:dyDescent="0.25">
      <c r="A84" s="72">
        <v>1461</v>
      </c>
      <c r="B84" s="73">
        <f t="shared" si="2"/>
        <v>0</v>
      </c>
      <c r="C84" s="60" t="s">
        <v>283</v>
      </c>
      <c r="D84" s="60">
        <v>4015</v>
      </c>
      <c r="E84" s="59" t="s">
        <v>284</v>
      </c>
      <c r="F84" s="74">
        <v>520657</v>
      </c>
      <c r="G84" s="74">
        <v>520657</v>
      </c>
      <c r="H84" s="75">
        <f t="shared" si="3"/>
        <v>0</v>
      </c>
      <c r="I84" s="75"/>
      <c r="J84" s="59" t="s">
        <v>285</v>
      </c>
      <c r="K84" s="59" t="s">
        <v>50</v>
      </c>
      <c r="L84" s="59" t="s">
        <v>51</v>
      </c>
      <c r="M84" s="60" t="s">
        <v>52</v>
      </c>
      <c r="N84" s="59" t="s">
        <v>53</v>
      </c>
      <c r="O84" s="76">
        <v>2.5239999999999999E-2</v>
      </c>
    </row>
    <row r="85" spans="1:15" s="77" customFormat="1" ht="15" customHeight="1" x14ac:dyDescent="0.25">
      <c r="A85" s="72">
        <v>1461</v>
      </c>
      <c r="B85" s="73">
        <f t="shared" si="2"/>
        <v>0</v>
      </c>
      <c r="C85" s="59" t="s">
        <v>286</v>
      </c>
      <c r="D85" s="79" t="s">
        <v>287</v>
      </c>
      <c r="E85" s="59" t="s">
        <v>288</v>
      </c>
      <c r="F85" s="74">
        <v>54461</v>
      </c>
      <c r="G85" s="74">
        <v>54461</v>
      </c>
      <c r="H85" s="75">
        <f t="shared" si="3"/>
        <v>0</v>
      </c>
      <c r="I85" s="75" t="s">
        <v>121</v>
      </c>
      <c r="J85" s="59" t="s">
        <v>289</v>
      </c>
      <c r="K85" s="59" t="s">
        <v>50</v>
      </c>
      <c r="L85" s="59" t="s">
        <v>51</v>
      </c>
      <c r="M85" s="60" t="s">
        <v>52</v>
      </c>
      <c r="N85" s="59" t="s">
        <v>53</v>
      </c>
      <c r="O85" s="76">
        <v>2.5239999999999999E-2</v>
      </c>
    </row>
    <row r="86" spans="1:15" s="77" customFormat="1" ht="15" customHeight="1" x14ac:dyDescent="0.25">
      <c r="A86" s="72">
        <v>1461</v>
      </c>
      <c r="B86" s="73">
        <f t="shared" si="2"/>
        <v>0</v>
      </c>
      <c r="C86" s="59" t="s">
        <v>286</v>
      </c>
      <c r="D86" s="79" t="s">
        <v>287</v>
      </c>
      <c r="E86" s="59" t="s">
        <v>290</v>
      </c>
      <c r="F86" s="74">
        <v>38666</v>
      </c>
      <c r="G86" s="74">
        <v>38666</v>
      </c>
      <c r="H86" s="75">
        <f t="shared" si="3"/>
        <v>0</v>
      </c>
      <c r="I86" s="75" t="s">
        <v>121</v>
      </c>
      <c r="J86" s="59" t="s">
        <v>289</v>
      </c>
      <c r="K86" s="59" t="s">
        <v>50</v>
      </c>
      <c r="L86" s="59" t="s">
        <v>51</v>
      </c>
      <c r="M86" s="60" t="s">
        <v>52</v>
      </c>
      <c r="N86" s="59" t="s">
        <v>53</v>
      </c>
      <c r="O86" s="76">
        <v>9.1539999999999996E-2</v>
      </c>
    </row>
    <row r="87" spans="1:15" s="77" customFormat="1" ht="15" customHeight="1" x14ac:dyDescent="0.25">
      <c r="A87" s="72">
        <v>1461</v>
      </c>
      <c r="B87" s="73">
        <f t="shared" si="2"/>
        <v>0</v>
      </c>
      <c r="C87" s="60" t="s">
        <v>291</v>
      </c>
      <c r="D87" s="60">
        <v>4250</v>
      </c>
      <c r="E87" s="59" t="s">
        <v>292</v>
      </c>
      <c r="F87" s="74">
        <v>87399</v>
      </c>
      <c r="G87" s="74">
        <v>87399</v>
      </c>
      <c r="H87" s="75">
        <f t="shared" si="3"/>
        <v>0</v>
      </c>
      <c r="I87" s="75"/>
      <c r="J87" s="59" t="s">
        <v>293</v>
      </c>
      <c r="K87" s="59" t="s">
        <v>50</v>
      </c>
      <c r="L87" s="59" t="s">
        <v>51</v>
      </c>
      <c r="M87" s="60" t="s">
        <v>52</v>
      </c>
      <c r="N87" s="59" t="s">
        <v>53</v>
      </c>
      <c r="O87" s="76">
        <v>2.5239999999999999E-2</v>
      </c>
    </row>
    <row r="88" spans="1:15" s="77" customFormat="1" ht="15" customHeight="1" x14ac:dyDescent="0.25">
      <c r="A88" s="72">
        <v>1461</v>
      </c>
      <c r="B88" s="73">
        <f t="shared" si="2"/>
        <v>0</v>
      </c>
      <c r="C88" s="60" t="s">
        <v>294</v>
      </c>
      <c r="D88" s="60">
        <v>4250</v>
      </c>
      <c r="E88" s="59" t="s">
        <v>295</v>
      </c>
      <c r="F88" s="74">
        <v>17165</v>
      </c>
      <c r="G88" s="74">
        <v>17165</v>
      </c>
      <c r="H88" s="75">
        <f t="shared" si="3"/>
        <v>0</v>
      </c>
      <c r="I88" s="75"/>
      <c r="J88" s="59" t="s">
        <v>296</v>
      </c>
      <c r="K88" s="59" t="s">
        <v>50</v>
      </c>
      <c r="L88" s="59" t="s">
        <v>51</v>
      </c>
      <c r="M88" s="60" t="s">
        <v>52</v>
      </c>
      <c r="N88" s="59" t="s">
        <v>53</v>
      </c>
      <c r="O88" s="76">
        <v>2.5239999999999999E-2</v>
      </c>
    </row>
    <row r="89" spans="1:15" s="77" customFormat="1" ht="15" customHeight="1" x14ac:dyDescent="0.25">
      <c r="A89" s="72">
        <v>1461</v>
      </c>
      <c r="B89" s="73">
        <f t="shared" si="2"/>
        <v>0</v>
      </c>
      <c r="C89" s="59" t="s">
        <v>297</v>
      </c>
      <c r="D89" s="60">
        <v>4650</v>
      </c>
      <c r="E89" s="59" t="s">
        <v>298</v>
      </c>
      <c r="F89" s="74">
        <v>761</v>
      </c>
      <c r="G89" s="74">
        <v>761</v>
      </c>
      <c r="H89" s="75">
        <f t="shared" si="3"/>
        <v>0</v>
      </c>
      <c r="I89" s="75" t="s">
        <v>121</v>
      </c>
      <c r="J89" s="59" t="s">
        <v>296</v>
      </c>
      <c r="K89" s="59" t="s">
        <v>50</v>
      </c>
      <c r="L89" s="59" t="s">
        <v>51</v>
      </c>
      <c r="M89" s="60" t="s">
        <v>52</v>
      </c>
      <c r="N89" s="59" t="s">
        <v>53</v>
      </c>
      <c r="O89" s="76">
        <v>2.5239999999999999E-2</v>
      </c>
    </row>
    <row r="90" spans="1:15" s="77" customFormat="1" ht="15" customHeight="1" x14ac:dyDescent="0.25">
      <c r="A90" s="72">
        <v>1461</v>
      </c>
      <c r="B90" s="73">
        <f t="shared" si="2"/>
        <v>0</v>
      </c>
      <c r="C90" s="59" t="s">
        <v>297</v>
      </c>
      <c r="D90" s="60">
        <v>4650</v>
      </c>
      <c r="E90" s="59" t="s">
        <v>299</v>
      </c>
      <c r="F90" s="74">
        <v>8263</v>
      </c>
      <c r="G90" s="74">
        <v>8263</v>
      </c>
      <c r="H90" s="75">
        <f t="shared" si="3"/>
        <v>0</v>
      </c>
      <c r="I90" s="75" t="s">
        <v>121</v>
      </c>
      <c r="J90" s="59" t="s">
        <v>296</v>
      </c>
      <c r="K90" s="59" t="s">
        <v>50</v>
      </c>
      <c r="L90" s="59" t="s">
        <v>51</v>
      </c>
      <c r="M90" s="60" t="s">
        <v>52</v>
      </c>
      <c r="N90" s="59" t="s">
        <v>53</v>
      </c>
      <c r="O90" s="76">
        <v>9.1539999999999996E-2</v>
      </c>
    </row>
    <row r="91" spans="1:15" s="77" customFormat="1" ht="15" customHeight="1" x14ac:dyDescent="0.25">
      <c r="A91" s="72">
        <v>1461</v>
      </c>
      <c r="B91" s="73">
        <f t="shared" si="2"/>
        <v>0</v>
      </c>
      <c r="C91" s="60" t="s">
        <v>300</v>
      </c>
      <c r="D91" s="60">
        <v>4250</v>
      </c>
      <c r="E91" s="59" t="s">
        <v>301</v>
      </c>
      <c r="F91" s="74">
        <v>2025</v>
      </c>
      <c r="G91" s="74">
        <v>2025</v>
      </c>
      <c r="H91" s="75">
        <f t="shared" si="3"/>
        <v>0</v>
      </c>
      <c r="I91" s="75"/>
      <c r="J91" s="59" t="s">
        <v>302</v>
      </c>
      <c r="K91" s="59" t="s">
        <v>50</v>
      </c>
      <c r="L91" s="59" t="s">
        <v>51</v>
      </c>
      <c r="M91" s="60" t="s">
        <v>52</v>
      </c>
      <c r="N91" s="59" t="s">
        <v>53</v>
      </c>
      <c r="O91" s="76">
        <v>2.5239999999999999E-2</v>
      </c>
    </row>
    <row r="92" spans="1:15" s="77" customFormat="1" ht="15" customHeight="1" x14ac:dyDescent="0.25">
      <c r="A92" s="72">
        <v>1461</v>
      </c>
      <c r="B92" s="73">
        <f t="shared" si="2"/>
        <v>0</v>
      </c>
      <c r="C92" s="60" t="s">
        <v>303</v>
      </c>
      <c r="D92" s="60">
        <v>4250</v>
      </c>
      <c r="E92" s="59" t="s">
        <v>304</v>
      </c>
      <c r="F92" s="74">
        <v>94955</v>
      </c>
      <c r="G92" s="74">
        <v>94955</v>
      </c>
      <c r="H92" s="75">
        <f t="shared" si="3"/>
        <v>0</v>
      </c>
      <c r="I92" s="75"/>
      <c r="J92" s="59" t="s">
        <v>305</v>
      </c>
      <c r="K92" s="59" t="s">
        <v>50</v>
      </c>
      <c r="L92" s="59" t="s">
        <v>51</v>
      </c>
      <c r="M92" s="60" t="s">
        <v>52</v>
      </c>
      <c r="N92" s="59" t="s">
        <v>53</v>
      </c>
      <c r="O92" s="76">
        <v>2.5239999999999999E-2</v>
      </c>
    </row>
    <row r="93" spans="1:15" s="77" customFormat="1" ht="15" customHeight="1" x14ac:dyDescent="0.25">
      <c r="A93" s="72">
        <v>1461</v>
      </c>
      <c r="B93" s="73">
        <f t="shared" si="2"/>
        <v>0</v>
      </c>
      <c r="C93" s="59" t="s">
        <v>306</v>
      </c>
      <c r="D93" s="60">
        <v>3600</v>
      </c>
      <c r="E93" s="59" t="s">
        <v>307</v>
      </c>
      <c r="F93" s="74">
        <v>83436</v>
      </c>
      <c r="G93" s="74">
        <v>83436</v>
      </c>
      <c r="H93" s="75">
        <f t="shared" si="3"/>
        <v>0</v>
      </c>
      <c r="I93" s="75" t="s">
        <v>121</v>
      </c>
      <c r="J93" s="59" t="s">
        <v>308</v>
      </c>
      <c r="K93" s="59" t="s">
        <v>50</v>
      </c>
      <c r="L93" s="59" t="s">
        <v>51</v>
      </c>
      <c r="M93" s="60" t="s">
        <v>52</v>
      </c>
      <c r="N93" s="59" t="s">
        <v>53</v>
      </c>
      <c r="O93" s="76">
        <v>2.5239999999999999E-2</v>
      </c>
    </row>
    <row r="94" spans="1:15" s="77" customFormat="1" ht="15" customHeight="1" x14ac:dyDescent="0.25">
      <c r="A94" s="72">
        <v>1461</v>
      </c>
      <c r="B94" s="73">
        <f t="shared" si="2"/>
        <v>0</v>
      </c>
      <c r="C94" s="59" t="s">
        <v>306</v>
      </c>
      <c r="D94" s="60">
        <v>3600</v>
      </c>
      <c r="E94" s="59" t="s">
        <v>309</v>
      </c>
      <c r="F94" s="74">
        <v>99065</v>
      </c>
      <c r="G94" s="74">
        <v>99065</v>
      </c>
      <c r="H94" s="75">
        <f t="shared" si="3"/>
        <v>0</v>
      </c>
      <c r="I94" s="75" t="s">
        <v>121</v>
      </c>
      <c r="J94" s="59" t="s">
        <v>308</v>
      </c>
      <c r="K94" s="59" t="s">
        <v>50</v>
      </c>
      <c r="L94" s="59" t="s">
        <v>51</v>
      </c>
      <c r="M94" s="60" t="s">
        <v>52</v>
      </c>
      <c r="N94" s="59" t="s">
        <v>53</v>
      </c>
      <c r="O94" s="76">
        <v>9.1539999999999996E-2</v>
      </c>
    </row>
    <row r="95" spans="1:15" s="77" customFormat="1" ht="15" customHeight="1" x14ac:dyDescent="0.25">
      <c r="A95" s="72">
        <v>1461</v>
      </c>
      <c r="B95" s="73">
        <f t="shared" si="2"/>
        <v>0</v>
      </c>
      <c r="C95" s="60" t="s">
        <v>310</v>
      </c>
      <c r="D95" s="60">
        <v>3015</v>
      </c>
      <c r="E95" s="59" t="s">
        <v>311</v>
      </c>
      <c r="F95" s="88">
        <v>3163</v>
      </c>
      <c r="G95" s="88">
        <v>3163</v>
      </c>
      <c r="H95" s="75">
        <f t="shared" si="3"/>
        <v>0</v>
      </c>
      <c r="I95" s="75"/>
      <c r="J95" s="59" t="s">
        <v>308</v>
      </c>
      <c r="K95" s="59" t="s">
        <v>50</v>
      </c>
      <c r="L95" s="59" t="s">
        <v>51</v>
      </c>
      <c r="M95" s="60" t="s">
        <v>52</v>
      </c>
      <c r="N95" s="59" t="s">
        <v>53</v>
      </c>
      <c r="O95" s="76">
        <v>2.5239999999999999E-2</v>
      </c>
    </row>
    <row r="96" spans="1:15" s="77" customFormat="1" ht="15" customHeight="1" x14ac:dyDescent="0.25">
      <c r="A96" s="72">
        <v>1461</v>
      </c>
      <c r="B96" s="73">
        <f t="shared" si="2"/>
        <v>0</v>
      </c>
      <c r="C96" s="60" t="s">
        <v>312</v>
      </c>
      <c r="D96" s="60">
        <v>4250</v>
      </c>
      <c r="E96" s="59" t="s">
        <v>313</v>
      </c>
      <c r="F96" s="74">
        <v>153033</v>
      </c>
      <c r="G96" s="74">
        <v>153033</v>
      </c>
      <c r="H96" s="75">
        <f t="shared" si="3"/>
        <v>0</v>
      </c>
      <c r="I96" s="75"/>
      <c r="J96" s="59" t="s">
        <v>314</v>
      </c>
      <c r="K96" s="59" t="s">
        <v>50</v>
      </c>
      <c r="L96" s="59" t="s">
        <v>51</v>
      </c>
      <c r="M96" s="60" t="s">
        <v>52</v>
      </c>
      <c r="N96" s="59" t="s">
        <v>53</v>
      </c>
      <c r="O96" s="76">
        <v>2.5239999999999999E-2</v>
      </c>
    </row>
    <row r="97" spans="1:15" s="77" customFormat="1" ht="15" customHeight="1" x14ac:dyDescent="0.25">
      <c r="A97" s="72">
        <v>1461</v>
      </c>
      <c r="B97" s="73">
        <f t="shared" si="2"/>
        <v>0</v>
      </c>
      <c r="C97" s="60" t="s">
        <v>315</v>
      </c>
      <c r="D97" s="60">
        <v>3015</v>
      </c>
      <c r="E97" s="59" t="s">
        <v>316</v>
      </c>
      <c r="F97" s="74">
        <v>18745</v>
      </c>
      <c r="G97" s="74">
        <v>18745</v>
      </c>
      <c r="H97" s="75">
        <f t="shared" si="3"/>
        <v>0</v>
      </c>
      <c r="I97" s="75"/>
      <c r="J97" s="59" t="s">
        <v>317</v>
      </c>
      <c r="K97" s="59" t="s">
        <v>50</v>
      </c>
      <c r="L97" s="59" t="s">
        <v>51</v>
      </c>
      <c r="M97" s="60" t="s">
        <v>52</v>
      </c>
      <c r="N97" s="59" t="s">
        <v>53</v>
      </c>
      <c r="O97" s="76">
        <v>2.5239999999999999E-2</v>
      </c>
    </row>
    <row r="98" spans="1:15" s="77" customFormat="1" ht="15" customHeight="1" x14ac:dyDescent="0.25">
      <c r="A98" s="72">
        <v>1461</v>
      </c>
      <c r="B98" s="73">
        <f t="shared" si="2"/>
        <v>0</v>
      </c>
      <c r="C98" s="60" t="s">
        <v>318</v>
      </c>
      <c r="D98" s="60">
        <v>3015</v>
      </c>
      <c r="E98" s="59" t="s">
        <v>319</v>
      </c>
      <c r="F98" s="74">
        <v>20852</v>
      </c>
      <c r="G98" s="74">
        <v>20852</v>
      </c>
      <c r="H98" s="75">
        <f t="shared" si="3"/>
        <v>0</v>
      </c>
      <c r="I98" s="75"/>
      <c r="J98" s="59" t="s">
        <v>320</v>
      </c>
      <c r="K98" s="59" t="s">
        <v>50</v>
      </c>
      <c r="L98" s="59" t="s">
        <v>51</v>
      </c>
      <c r="M98" s="60" t="s">
        <v>52</v>
      </c>
      <c r="N98" s="59" t="s">
        <v>53</v>
      </c>
      <c r="O98" s="76">
        <v>2.5239999999999999E-2</v>
      </c>
    </row>
    <row r="99" spans="1:15" s="77" customFormat="1" ht="15" customHeight="1" x14ac:dyDescent="0.25">
      <c r="A99" s="72">
        <v>1461</v>
      </c>
      <c r="B99" s="73">
        <f t="shared" si="2"/>
        <v>0</v>
      </c>
      <c r="C99" s="60" t="s">
        <v>321</v>
      </c>
      <c r="D99" s="60">
        <v>4250</v>
      </c>
      <c r="E99" s="59" t="s">
        <v>322</v>
      </c>
      <c r="F99" s="74">
        <v>113375</v>
      </c>
      <c r="G99" s="74">
        <v>113375</v>
      </c>
      <c r="H99" s="75">
        <f t="shared" si="3"/>
        <v>0</v>
      </c>
      <c r="I99" s="75"/>
      <c r="J99" s="59" t="s">
        <v>323</v>
      </c>
      <c r="K99" s="59" t="s">
        <v>50</v>
      </c>
      <c r="L99" s="59" t="s">
        <v>51</v>
      </c>
      <c r="M99" s="60" t="s">
        <v>52</v>
      </c>
      <c r="N99" s="59" t="s">
        <v>53</v>
      </c>
      <c r="O99" s="76">
        <v>2.5239999999999999E-2</v>
      </c>
    </row>
    <row r="100" spans="1:15" s="77" customFormat="1" ht="15" customHeight="1" x14ac:dyDescent="0.25">
      <c r="A100" s="72">
        <v>1461</v>
      </c>
      <c r="B100" s="73">
        <f t="shared" si="2"/>
        <v>0</v>
      </c>
      <c r="C100" s="60" t="s">
        <v>324</v>
      </c>
      <c r="D100" s="60">
        <v>4250</v>
      </c>
      <c r="E100" s="59" t="s">
        <v>325</v>
      </c>
      <c r="F100" s="74">
        <v>249867</v>
      </c>
      <c r="G100" s="74">
        <v>249867</v>
      </c>
      <c r="H100" s="75">
        <f t="shared" si="3"/>
        <v>0</v>
      </c>
      <c r="I100" s="75"/>
      <c r="J100" s="59" t="s">
        <v>323</v>
      </c>
      <c r="K100" s="59" t="s">
        <v>50</v>
      </c>
      <c r="L100" s="59" t="s">
        <v>51</v>
      </c>
      <c r="M100" s="60" t="s">
        <v>52</v>
      </c>
      <c r="N100" s="59" t="s">
        <v>53</v>
      </c>
      <c r="O100" s="76">
        <v>2.5239999999999999E-2</v>
      </c>
    </row>
    <row r="101" spans="1:15" s="77" customFormat="1" ht="15" customHeight="1" x14ac:dyDescent="0.25">
      <c r="A101" s="72">
        <v>1461</v>
      </c>
      <c r="B101" s="73">
        <f t="shared" si="2"/>
        <v>0</v>
      </c>
      <c r="C101" s="60" t="s">
        <v>326</v>
      </c>
      <c r="D101" s="60">
        <v>4100</v>
      </c>
      <c r="E101" s="59" t="s">
        <v>327</v>
      </c>
      <c r="F101" s="74">
        <v>19262</v>
      </c>
      <c r="G101" s="74">
        <v>19262</v>
      </c>
      <c r="H101" s="75">
        <f t="shared" si="3"/>
        <v>0</v>
      </c>
      <c r="I101" s="75"/>
      <c r="J101" s="59"/>
      <c r="K101" s="59" t="s">
        <v>50</v>
      </c>
      <c r="L101" s="59" t="s">
        <v>51</v>
      </c>
      <c r="M101" s="60" t="s">
        <v>52</v>
      </c>
      <c r="N101" s="59" t="s">
        <v>53</v>
      </c>
      <c r="O101" s="76">
        <v>2.5239999999999999E-2</v>
      </c>
    </row>
    <row r="102" spans="1:15" s="77" customFormat="1" ht="15" customHeight="1" x14ac:dyDescent="0.25">
      <c r="A102" s="72">
        <v>1461</v>
      </c>
      <c r="B102" s="73">
        <f t="shared" si="2"/>
        <v>0</v>
      </c>
      <c r="C102" s="60" t="s">
        <v>328</v>
      </c>
      <c r="D102" s="60">
        <v>4050</v>
      </c>
      <c r="E102" s="59" t="s">
        <v>329</v>
      </c>
      <c r="F102" s="74">
        <v>310906</v>
      </c>
      <c r="G102" s="74">
        <v>310906</v>
      </c>
      <c r="H102" s="75">
        <f t="shared" si="3"/>
        <v>0</v>
      </c>
      <c r="I102" s="75"/>
      <c r="J102" s="59" t="s">
        <v>330</v>
      </c>
      <c r="K102" s="59" t="s">
        <v>50</v>
      </c>
      <c r="L102" s="59" t="s">
        <v>51</v>
      </c>
      <c r="M102" s="60" t="s">
        <v>52</v>
      </c>
      <c r="N102" s="59" t="s">
        <v>53</v>
      </c>
      <c r="O102" s="76">
        <v>2.5239999999999999E-2</v>
      </c>
    </row>
    <row r="103" spans="1:15" s="77" customFormat="1" ht="15" customHeight="1" x14ac:dyDescent="0.25">
      <c r="A103" s="72">
        <v>1461</v>
      </c>
      <c r="B103" s="73">
        <f t="shared" si="2"/>
        <v>0</v>
      </c>
      <c r="C103" s="59" t="s">
        <v>331</v>
      </c>
      <c r="D103" s="60">
        <v>2100</v>
      </c>
      <c r="E103" s="59" t="s">
        <v>332</v>
      </c>
      <c r="F103" s="74">
        <v>50394</v>
      </c>
      <c r="G103" s="74">
        <v>50394</v>
      </c>
      <c r="H103" s="75">
        <f t="shared" si="3"/>
        <v>0</v>
      </c>
      <c r="I103" s="75" t="s">
        <v>121</v>
      </c>
      <c r="J103" s="59" t="s">
        <v>333</v>
      </c>
      <c r="K103" s="59" t="s">
        <v>50</v>
      </c>
      <c r="L103" s="59" t="s">
        <v>51</v>
      </c>
      <c r="M103" s="60" t="s">
        <v>52</v>
      </c>
      <c r="N103" s="59" t="s">
        <v>53</v>
      </c>
      <c r="O103" s="76">
        <v>2.5239999999999999E-2</v>
      </c>
    </row>
    <row r="104" spans="1:15" s="77" customFormat="1" ht="15" customHeight="1" x14ac:dyDescent="0.25">
      <c r="A104" s="72">
        <v>1461</v>
      </c>
      <c r="B104" s="73">
        <f t="shared" si="2"/>
        <v>0</v>
      </c>
      <c r="C104" s="59" t="s">
        <v>331</v>
      </c>
      <c r="D104" s="60">
        <v>2100</v>
      </c>
      <c r="E104" s="59" t="s">
        <v>334</v>
      </c>
      <c r="F104" s="74">
        <v>36971</v>
      </c>
      <c r="G104" s="74">
        <v>36971</v>
      </c>
      <c r="H104" s="75">
        <f t="shared" si="3"/>
        <v>0</v>
      </c>
      <c r="I104" s="75" t="s">
        <v>121</v>
      </c>
      <c r="J104" s="59" t="s">
        <v>333</v>
      </c>
      <c r="K104" s="59" t="s">
        <v>50</v>
      </c>
      <c r="L104" s="59" t="s">
        <v>51</v>
      </c>
      <c r="M104" s="60" t="s">
        <v>52</v>
      </c>
      <c r="N104" s="59" t="s">
        <v>53</v>
      </c>
      <c r="O104" s="76">
        <v>9.1539999999999996E-2</v>
      </c>
    </row>
    <row r="105" spans="1:15" s="77" customFormat="1" ht="15" customHeight="1" x14ac:dyDescent="0.25">
      <c r="A105" s="72">
        <v>1461</v>
      </c>
      <c r="B105" s="73">
        <f t="shared" si="2"/>
        <v>0</v>
      </c>
      <c r="C105" s="60" t="s">
        <v>335</v>
      </c>
      <c r="D105" s="60">
        <v>4100</v>
      </c>
      <c r="E105" s="59" t="s">
        <v>336</v>
      </c>
      <c r="F105" s="74">
        <v>206666</v>
      </c>
      <c r="G105" s="74">
        <v>206666</v>
      </c>
      <c r="H105" s="75">
        <f t="shared" si="3"/>
        <v>0</v>
      </c>
      <c r="I105" s="75"/>
      <c r="J105" s="59" t="s">
        <v>337</v>
      </c>
      <c r="K105" s="59" t="s">
        <v>50</v>
      </c>
      <c r="L105" s="59" t="s">
        <v>51</v>
      </c>
      <c r="M105" s="60" t="s">
        <v>52</v>
      </c>
      <c r="N105" s="59" t="s">
        <v>53</v>
      </c>
      <c r="O105" s="76">
        <v>2.5239999999999999E-2</v>
      </c>
    </row>
    <row r="106" spans="1:15" s="77" customFormat="1" ht="15" customHeight="1" x14ac:dyDescent="0.25">
      <c r="A106" s="72">
        <v>1461</v>
      </c>
      <c r="B106" s="73">
        <f t="shared" si="2"/>
        <v>0</v>
      </c>
      <c r="C106" s="59" t="s">
        <v>338</v>
      </c>
      <c r="D106" s="59" t="s">
        <v>115</v>
      </c>
      <c r="E106" s="59" t="s">
        <v>339</v>
      </c>
      <c r="F106" s="74">
        <v>2962</v>
      </c>
      <c r="G106" s="74">
        <v>2962</v>
      </c>
      <c r="H106" s="75">
        <f t="shared" si="3"/>
        <v>0</v>
      </c>
      <c r="I106" s="75"/>
      <c r="J106" s="59" t="s">
        <v>340</v>
      </c>
      <c r="K106" s="59" t="s">
        <v>28</v>
      </c>
      <c r="L106" s="59" t="s">
        <v>58</v>
      </c>
      <c r="M106" s="60" t="s">
        <v>52</v>
      </c>
      <c r="N106" s="59" t="s">
        <v>59</v>
      </c>
      <c r="O106" s="76">
        <v>2.5239999999999999E-2</v>
      </c>
    </row>
    <row r="107" spans="1:15" s="77" customFormat="1" ht="15" customHeight="1" x14ac:dyDescent="0.25">
      <c r="A107" s="72">
        <v>1461</v>
      </c>
      <c r="B107" s="73">
        <f t="shared" si="2"/>
        <v>0</v>
      </c>
      <c r="C107" s="59" t="s">
        <v>341</v>
      </c>
      <c r="D107" s="59" t="s">
        <v>55</v>
      </c>
      <c r="E107" s="59" t="s">
        <v>342</v>
      </c>
      <c r="F107" s="74">
        <v>2426</v>
      </c>
      <c r="G107" s="74">
        <v>2426</v>
      </c>
      <c r="H107" s="75">
        <f t="shared" si="3"/>
        <v>0</v>
      </c>
      <c r="I107" s="75"/>
      <c r="J107" s="59" t="s">
        <v>343</v>
      </c>
      <c r="K107" s="59" t="s">
        <v>28</v>
      </c>
      <c r="L107" s="59" t="s">
        <v>58</v>
      </c>
      <c r="M107" s="60" t="s">
        <v>52</v>
      </c>
      <c r="N107" s="59" t="s">
        <v>59</v>
      </c>
      <c r="O107" s="76">
        <v>2.5239999999999999E-2</v>
      </c>
    </row>
    <row r="108" spans="1:15" s="77" customFormat="1" ht="15" customHeight="1" x14ac:dyDescent="0.25">
      <c r="A108" s="72">
        <v>1461</v>
      </c>
      <c r="B108" s="73">
        <f t="shared" si="2"/>
        <v>0</v>
      </c>
      <c r="C108" s="82" t="s">
        <v>344</v>
      </c>
      <c r="D108" s="60">
        <v>4250</v>
      </c>
      <c r="E108" s="59" t="s">
        <v>345</v>
      </c>
      <c r="F108" s="74">
        <v>122078</v>
      </c>
      <c r="G108" s="74">
        <v>122078</v>
      </c>
      <c r="H108" s="75">
        <f t="shared" si="3"/>
        <v>0</v>
      </c>
      <c r="I108" s="75"/>
      <c r="J108" s="59" t="s">
        <v>346</v>
      </c>
      <c r="K108" s="59" t="s">
        <v>28</v>
      </c>
      <c r="L108" s="59" t="s">
        <v>58</v>
      </c>
      <c r="M108" s="60" t="s">
        <v>52</v>
      </c>
      <c r="N108" s="59" t="s">
        <v>59</v>
      </c>
      <c r="O108" s="76">
        <v>2.5239999999999999E-2</v>
      </c>
    </row>
    <row r="109" spans="1:15" s="77" customFormat="1" ht="15" customHeight="1" x14ac:dyDescent="0.25">
      <c r="A109" s="72">
        <v>1461</v>
      </c>
      <c r="B109" s="73">
        <f t="shared" si="2"/>
        <v>0</v>
      </c>
      <c r="C109" s="60" t="s">
        <v>347</v>
      </c>
      <c r="D109" s="60">
        <v>4250</v>
      </c>
      <c r="E109" s="60" t="s">
        <v>348</v>
      </c>
      <c r="F109" s="74">
        <v>506764</v>
      </c>
      <c r="G109" s="74">
        <v>506764</v>
      </c>
      <c r="H109" s="75">
        <f t="shared" si="3"/>
        <v>0</v>
      </c>
      <c r="I109" s="75"/>
      <c r="J109" s="59" t="s">
        <v>349</v>
      </c>
      <c r="K109" s="59" t="s">
        <v>28</v>
      </c>
      <c r="L109" s="59" t="s">
        <v>58</v>
      </c>
      <c r="M109" s="60" t="s">
        <v>52</v>
      </c>
      <c r="N109" s="59" t="s">
        <v>59</v>
      </c>
      <c r="O109" s="76">
        <v>2.5239999999999999E-2</v>
      </c>
    </row>
    <row r="110" spans="1:15" s="77" customFormat="1" ht="15" customHeight="1" x14ac:dyDescent="0.25">
      <c r="A110" s="72">
        <v>1461</v>
      </c>
      <c r="B110" s="73">
        <f t="shared" si="2"/>
        <v>0</v>
      </c>
      <c r="C110" s="60" t="s">
        <v>350</v>
      </c>
      <c r="D110" s="60" t="s">
        <v>115</v>
      </c>
      <c r="E110" s="60" t="s">
        <v>351</v>
      </c>
      <c r="F110" s="74">
        <v>4332</v>
      </c>
      <c r="G110" s="74">
        <v>4332</v>
      </c>
      <c r="H110" s="75">
        <f t="shared" si="3"/>
        <v>0</v>
      </c>
      <c r="I110" s="75"/>
      <c r="J110" s="59" t="s">
        <v>352</v>
      </c>
      <c r="K110" s="59" t="s">
        <v>28</v>
      </c>
      <c r="L110" s="59" t="s">
        <v>58</v>
      </c>
      <c r="M110" s="60" t="s">
        <v>52</v>
      </c>
      <c r="N110" s="59" t="s">
        <v>59</v>
      </c>
      <c r="O110" s="76">
        <v>2.5239999999999999E-2</v>
      </c>
    </row>
    <row r="111" spans="1:15" s="77" customFormat="1" ht="15" customHeight="1" x14ac:dyDescent="0.25">
      <c r="A111" s="72">
        <v>1461</v>
      </c>
      <c r="B111" s="73">
        <f t="shared" si="2"/>
        <v>0</v>
      </c>
      <c r="C111" s="82" t="s">
        <v>353</v>
      </c>
      <c r="D111" s="60">
        <v>4250</v>
      </c>
      <c r="E111" s="59" t="s">
        <v>354</v>
      </c>
      <c r="F111" s="74">
        <v>75053</v>
      </c>
      <c r="G111" s="74">
        <v>75053</v>
      </c>
      <c r="H111" s="75">
        <f t="shared" si="3"/>
        <v>0</v>
      </c>
      <c r="I111" s="75"/>
      <c r="J111" s="59" t="s">
        <v>355</v>
      </c>
      <c r="K111" s="59" t="s">
        <v>28</v>
      </c>
      <c r="L111" s="59" t="s">
        <v>58</v>
      </c>
      <c r="M111" s="60" t="s">
        <v>52</v>
      </c>
      <c r="N111" s="59" t="s">
        <v>59</v>
      </c>
      <c r="O111" s="76">
        <v>2.5239999999999999E-2</v>
      </c>
    </row>
    <row r="112" spans="1:15" s="77" customFormat="1" ht="15" customHeight="1" x14ac:dyDescent="0.25">
      <c r="A112" s="72">
        <v>1461</v>
      </c>
      <c r="B112" s="73">
        <f t="shared" si="2"/>
        <v>3.81</v>
      </c>
      <c r="C112" s="82" t="s">
        <v>356</v>
      </c>
      <c r="D112" s="60">
        <v>4250</v>
      </c>
      <c r="E112" s="59" t="s">
        <v>357</v>
      </c>
      <c r="F112" s="74">
        <v>50242</v>
      </c>
      <c r="G112" s="74">
        <v>50393</v>
      </c>
      <c r="H112" s="75">
        <f t="shared" si="3"/>
        <v>151</v>
      </c>
      <c r="I112" s="75"/>
      <c r="J112" s="59" t="s">
        <v>358</v>
      </c>
      <c r="K112" s="59" t="s">
        <v>28</v>
      </c>
      <c r="L112" s="59" t="s">
        <v>58</v>
      </c>
      <c r="M112" s="60" t="s">
        <v>52</v>
      </c>
      <c r="N112" s="59" t="s">
        <v>59</v>
      </c>
      <c r="O112" s="76">
        <v>2.5239999999999999E-2</v>
      </c>
    </row>
    <row r="113" spans="1:141" s="77" customFormat="1" ht="15" customHeight="1" x14ac:dyDescent="0.25">
      <c r="A113" s="72">
        <v>1461</v>
      </c>
      <c r="B113" s="73">
        <f t="shared" si="2"/>
        <v>0</v>
      </c>
      <c r="C113" s="82" t="s">
        <v>359</v>
      </c>
      <c r="D113" s="60">
        <v>1505</v>
      </c>
      <c r="E113" s="59" t="s">
        <v>360</v>
      </c>
      <c r="F113" s="74">
        <v>22720</v>
      </c>
      <c r="G113" s="74">
        <v>22720</v>
      </c>
      <c r="H113" s="75">
        <f t="shared" si="3"/>
        <v>0</v>
      </c>
      <c r="I113" s="75"/>
      <c r="J113" s="59" t="s">
        <v>361</v>
      </c>
      <c r="K113" s="59" t="s">
        <v>362</v>
      </c>
      <c r="L113" s="59" t="s">
        <v>363</v>
      </c>
      <c r="M113" s="60" t="s">
        <v>52</v>
      </c>
      <c r="N113" s="59" t="s">
        <v>364</v>
      </c>
      <c r="O113" s="76">
        <v>2.5239999999999999E-2</v>
      </c>
    </row>
    <row r="114" spans="1:141" s="77" customFormat="1" ht="15" customHeight="1" x14ac:dyDescent="0.25">
      <c r="A114" s="72">
        <v>1461</v>
      </c>
      <c r="B114" s="73">
        <f t="shared" si="2"/>
        <v>0</v>
      </c>
      <c r="C114" s="82" t="s">
        <v>365</v>
      </c>
      <c r="D114" s="60">
        <v>4250</v>
      </c>
      <c r="E114" s="59" t="s">
        <v>366</v>
      </c>
      <c r="F114" s="74">
        <v>210875</v>
      </c>
      <c r="G114" s="74">
        <v>210875</v>
      </c>
      <c r="H114" s="75">
        <f t="shared" si="3"/>
        <v>0</v>
      </c>
      <c r="I114" s="75"/>
      <c r="J114" s="59" t="s">
        <v>367</v>
      </c>
      <c r="K114" s="59" t="s">
        <v>362</v>
      </c>
      <c r="L114" s="59" t="s">
        <v>363</v>
      </c>
      <c r="M114" s="60" t="s">
        <v>52</v>
      </c>
      <c r="N114" s="59" t="s">
        <v>364</v>
      </c>
      <c r="O114" s="76">
        <v>2.5239999999999999E-2</v>
      </c>
    </row>
    <row r="115" spans="1:141" s="77" customFormat="1" ht="15" customHeight="1" x14ac:dyDescent="0.25">
      <c r="A115" s="72">
        <v>1461</v>
      </c>
      <c r="B115" s="73">
        <f t="shared" si="2"/>
        <v>0</v>
      </c>
      <c r="C115" s="60" t="s">
        <v>368</v>
      </c>
      <c r="D115" s="60">
        <v>4250</v>
      </c>
      <c r="E115" s="60" t="s">
        <v>369</v>
      </c>
      <c r="F115" s="74">
        <v>821419</v>
      </c>
      <c r="G115" s="74">
        <v>821419</v>
      </c>
      <c r="H115" s="75">
        <f t="shared" si="3"/>
        <v>0</v>
      </c>
      <c r="I115" s="75"/>
      <c r="J115" s="59" t="s">
        <v>370</v>
      </c>
      <c r="K115" s="59" t="s">
        <v>362</v>
      </c>
      <c r="L115" s="59" t="s">
        <v>363</v>
      </c>
      <c r="M115" s="60" t="s">
        <v>52</v>
      </c>
      <c r="N115" s="59" t="s">
        <v>364</v>
      </c>
      <c r="O115" s="76">
        <v>2.5239999999999999E-2</v>
      </c>
    </row>
    <row r="116" spans="1:141" s="77" customFormat="1" ht="15" customHeight="1" x14ac:dyDescent="0.25">
      <c r="A116" s="72">
        <v>1461</v>
      </c>
      <c r="B116" s="73">
        <f t="shared" si="2"/>
        <v>0</v>
      </c>
      <c r="C116" s="60" t="s">
        <v>371</v>
      </c>
      <c r="D116" s="60">
        <v>4250</v>
      </c>
      <c r="E116" s="60" t="s">
        <v>372</v>
      </c>
      <c r="F116" s="74">
        <v>253906</v>
      </c>
      <c r="G116" s="74">
        <v>253906</v>
      </c>
      <c r="H116" s="75">
        <f t="shared" si="3"/>
        <v>0</v>
      </c>
      <c r="I116" s="75"/>
      <c r="J116" s="59" t="s">
        <v>370</v>
      </c>
      <c r="K116" s="59" t="s">
        <v>362</v>
      </c>
      <c r="L116" s="59" t="s">
        <v>363</v>
      </c>
      <c r="M116" s="60" t="s">
        <v>52</v>
      </c>
      <c r="N116" s="59" t="s">
        <v>364</v>
      </c>
      <c r="O116" s="76">
        <v>2.5239999999999999E-2</v>
      </c>
    </row>
    <row r="117" spans="1:141" s="77" customFormat="1" x14ac:dyDescent="0.25">
      <c r="A117" s="72">
        <v>1461</v>
      </c>
      <c r="B117" s="73">
        <f t="shared" si="2"/>
        <v>0</v>
      </c>
      <c r="C117" s="60" t="s">
        <v>373</v>
      </c>
      <c r="D117" s="60">
        <v>1505</v>
      </c>
      <c r="E117" s="60" t="s">
        <v>374</v>
      </c>
      <c r="F117" s="89">
        <v>31867</v>
      </c>
      <c r="G117" s="89">
        <v>31867</v>
      </c>
      <c r="H117" s="75">
        <f t="shared" si="3"/>
        <v>0</v>
      </c>
      <c r="I117" s="75"/>
      <c r="J117" s="59" t="s">
        <v>15</v>
      </c>
      <c r="K117" s="59" t="s">
        <v>28</v>
      </c>
      <c r="L117" s="59" t="s">
        <v>58</v>
      </c>
      <c r="M117" s="60" t="s">
        <v>52</v>
      </c>
      <c r="N117" s="59" t="s">
        <v>59</v>
      </c>
      <c r="O117" s="76">
        <v>2.5239999999999999E-2</v>
      </c>
    </row>
    <row r="118" spans="1:141" s="77" customFormat="1" ht="14.25" customHeight="1" x14ac:dyDescent="0.25">
      <c r="A118" s="72">
        <v>1461</v>
      </c>
      <c r="B118" s="73">
        <f t="shared" si="2"/>
        <v>0</v>
      </c>
      <c r="C118" s="60" t="s">
        <v>375</v>
      </c>
      <c r="D118" s="60" t="s">
        <v>55</v>
      </c>
      <c r="E118" s="60" t="s">
        <v>376</v>
      </c>
      <c r="F118" s="74">
        <v>3745</v>
      </c>
      <c r="G118" s="74">
        <v>3745</v>
      </c>
      <c r="H118" s="75">
        <f t="shared" si="3"/>
        <v>0</v>
      </c>
      <c r="I118" s="75"/>
      <c r="J118" s="59" t="s">
        <v>377</v>
      </c>
      <c r="K118" s="59" t="s">
        <v>28</v>
      </c>
      <c r="L118" s="59" t="s">
        <v>58</v>
      </c>
      <c r="M118" s="60" t="s">
        <v>52</v>
      </c>
      <c r="N118" s="59" t="s">
        <v>59</v>
      </c>
      <c r="O118" s="76">
        <v>2.5239999999999999E-2</v>
      </c>
    </row>
    <row r="119" spans="1:141" s="77" customFormat="1" ht="15" customHeight="1" x14ac:dyDescent="0.25">
      <c r="A119" s="72">
        <v>1461</v>
      </c>
      <c r="B119" s="73">
        <f t="shared" si="2"/>
        <v>0.05</v>
      </c>
      <c r="C119" s="60" t="s">
        <v>378</v>
      </c>
      <c r="D119" s="60" t="s">
        <v>55</v>
      </c>
      <c r="E119" s="60" t="s">
        <v>379</v>
      </c>
      <c r="F119" s="74">
        <v>726</v>
      </c>
      <c r="G119" s="74">
        <v>728</v>
      </c>
      <c r="H119" s="75">
        <f t="shared" si="3"/>
        <v>2</v>
      </c>
      <c r="I119" s="75"/>
      <c r="J119" s="59" t="s">
        <v>380</v>
      </c>
      <c r="K119" s="59" t="s">
        <v>28</v>
      </c>
      <c r="L119" s="59" t="s">
        <v>58</v>
      </c>
      <c r="M119" s="60" t="s">
        <v>52</v>
      </c>
      <c r="N119" s="59" t="s">
        <v>59</v>
      </c>
      <c r="O119" s="76">
        <v>2.5239999999999999E-2</v>
      </c>
    </row>
    <row r="120" spans="1:141" s="77" customFormat="1" ht="15" customHeight="1" x14ac:dyDescent="0.25">
      <c r="A120" s="72">
        <v>1461</v>
      </c>
      <c r="B120" s="73">
        <f t="shared" si="2"/>
        <v>0</v>
      </c>
      <c r="C120" s="60" t="s">
        <v>381</v>
      </c>
      <c r="D120" s="60" t="s">
        <v>55</v>
      </c>
      <c r="E120" s="60" t="s">
        <v>382</v>
      </c>
      <c r="F120" s="74">
        <v>1702</v>
      </c>
      <c r="G120" s="74">
        <v>1702</v>
      </c>
      <c r="H120" s="75">
        <f t="shared" si="3"/>
        <v>0</v>
      </c>
      <c r="I120" s="75"/>
      <c r="J120" s="59" t="s">
        <v>383</v>
      </c>
      <c r="K120" s="59" t="s">
        <v>28</v>
      </c>
      <c r="L120" s="59" t="s">
        <v>58</v>
      </c>
      <c r="M120" s="60" t="s">
        <v>52</v>
      </c>
      <c r="N120" s="59" t="s">
        <v>59</v>
      </c>
      <c r="O120" s="76">
        <v>2.5239999999999999E-2</v>
      </c>
    </row>
    <row r="121" spans="1:141" s="77" customFormat="1" ht="15" customHeight="1" x14ac:dyDescent="0.25">
      <c r="A121" s="72">
        <v>1461</v>
      </c>
      <c r="B121" s="73">
        <f t="shared" si="2"/>
        <v>0</v>
      </c>
      <c r="C121" s="60" t="s">
        <v>384</v>
      </c>
      <c r="D121" s="60" t="s">
        <v>55</v>
      </c>
      <c r="E121" s="60" t="s">
        <v>385</v>
      </c>
      <c r="F121" s="74">
        <v>1502</v>
      </c>
      <c r="G121" s="74">
        <v>1502</v>
      </c>
      <c r="H121" s="75">
        <f t="shared" si="3"/>
        <v>0</v>
      </c>
      <c r="I121" s="75"/>
      <c r="J121" s="59" t="s">
        <v>386</v>
      </c>
      <c r="K121" s="59" t="s">
        <v>50</v>
      </c>
      <c r="L121" s="59" t="s">
        <v>51</v>
      </c>
      <c r="M121" s="60" t="s">
        <v>52</v>
      </c>
      <c r="N121" s="59" t="s">
        <v>53</v>
      </c>
      <c r="O121" s="76">
        <v>2.5239999999999999E-2</v>
      </c>
    </row>
    <row r="122" spans="1:141" s="77" customFormat="1" ht="15" customHeight="1" x14ac:dyDescent="0.25">
      <c r="A122" s="72">
        <v>1461</v>
      </c>
      <c r="B122" s="73">
        <f t="shared" si="2"/>
        <v>0</v>
      </c>
      <c r="C122" s="60" t="s">
        <v>387</v>
      </c>
      <c r="D122" s="60" t="s">
        <v>388</v>
      </c>
      <c r="E122" s="60" t="s">
        <v>389</v>
      </c>
      <c r="F122" s="74">
        <v>3510</v>
      </c>
      <c r="G122" s="74">
        <v>3510</v>
      </c>
      <c r="H122" s="75">
        <f t="shared" si="3"/>
        <v>0</v>
      </c>
      <c r="I122" s="75" t="s">
        <v>121</v>
      </c>
      <c r="J122" s="59" t="s">
        <v>390</v>
      </c>
      <c r="K122" s="59" t="s">
        <v>50</v>
      </c>
      <c r="L122" s="59" t="s">
        <v>51</v>
      </c>
      <c r="M122" s="60" t="s">
        <v>52</v>
      </c>
      <c r="N122" s="59" t="s">
        <v>53</v>
      </c>
      <c r="O122" s="76">
        <v>2.5239999999999999E-2</v>
      </c>
    </row>
    <row r="123" spans="1:141" s="77" customFormat="1" ht="15" customHeight="1" x14ac:dyDescent="0.25">
      <c r="A123" s="72">
        <v>1461</v>
      </c>
      <c r="B123" s="73">
        <f t="shared" si="2"/>
        <v>0</v>
      </c>
      <c r="C123" s="60" t="s">
        <v>387</v>
      </c>
      <c r="D123" s="60" t="s">
        <v>388</v>
      </c>
      <c r="E123" s="60" t="s">
        <v>391</v>
      </c>
      <c r="F123" s="74">
        <v>8303</v>
      </c>
      <c r="G123" s="74">
        <v>8303</v>
      </c>
      <c r="H123" s="75">
        <f t="shared" si="3"/>
        <v>0</v>
      </c>
      <c r="I123" s="75" t="s">
        <v>121</v>
      </c>
      <c r="J123" s="59" t="s">
        <v>390</v>
      </c>
      <c r="K123" s="59" t="s">
        <v>50</v>
      </c>
      <c r="L123" s="59" t="s">
        <v>51</v>
      </c>
      <c r="M123" s="60" t="s">
        <v>52</v>
      </c>
      <c r="N123" s="59" t="s">
        <v>53</v>
      </c>
      <c r="O123" s="76">
        <v>9.1539999999999996E-2</v>
      </c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0"/>
      <c r="BN123" s="90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0"/>
      <c r="BZ123" s="90"/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0"/>
      <c r="CL123" s="90"/>
      <c r="CM123" s="90"/>
      <c r="CN123" s="90"/>
      <c r="CO123" s="90"/>
      <c r="CP123" s="90"/>
      <c r="CQ123" s="90"/>
      <c r="CR123" s="90"/>
      <c r="CS123" s="90"/>
      <c r="CT123" s="90"/>
      <c r="CU123" s="90"/>
      <c r="CV123" s="90"/>
      <c r="CW123" s="90"/>
      <c r="CX123" s="90"/>
      <c r="CY123" s="90"/>
      <c r="CZ123" s="90"/>
      <c r="DA123" s="90"/>
      <c r="DB123" s="90"/>
      <c r="DC123" s="90"/>
      <c r="DD123" s="90"/>
      <c r="DE123" s="90"/>
      <c r="DF123" s="90"/>
      <c r="DG123" s="90"/>
      <c r="DH123" s="90"/>
      <c r="DI123" s="90"/>
      <c r="DJ123" s="90"/>
      <c r="DK123" s="90"/>
      <c r="DL123" s="90"/>
      <c r="DM123" s="90"/>
      <c r="DN123" s="90"/>
      <c r="DO123" s="90"/>
      <c r="DP123" s="90"/>
      <c r="DQ123" s="90"/>
      <c r="DR123" s="90"/>
      <c r="DS123" s="90"/>
      <c r="DT123" s="90"/>
      <c r="DU123" s="90"/>
      <c r="DV123" s="90"/>
      <c r="DW123" s="90"/>
      <c r="DX123" s="90"/>
      <c r="DY123" s="90"/>
      <c r="DZ123" s="90"/>
      <c r="EA123" s="90"/>
      <c r="EB123" s="90"/>
      <c r="EC123" s="90"/>
      <c r="ED123" s="90"/>
      <c r="EE123" s="90"/>
      <c r="EF123" s="90"/>
      <c r="EG123" s="90"/>
      <c r="EH123" s="90"/>
      <c r="EI123" s="90"/>
      <c r="EJ123" s="90"/>
      <c r="EK123" s="90"/>
    </row>
    <row r="124" spans="1:141" s="77" customFormat="1" ht="15" customHeight="1" x14ac:dyDescent="0.25">
      <c r="A124" s="72">
        <v>1461</v>
      </c>
      <c r="B124" s="73">
        <f t="shared" si="2"/>
        <v>0.05</v>
      </c>
      <c r="C124" s="60" t="s">
        <v>392</v>
      </c>
      <c r="D124" s="60">
        <v>1606</v>
      </c>
      <c r="E124" s="60" t="s">
        <v>393</v>
      </c>
      <c r="F124" s="74">
        <v>2447</v>
      </c>
      <c r="G124" s="74">
        <v>2449</v>
      </c>
      <c r="H124" s="75">
        <f t="shared" si="3"/>
        <v>2</v>
      </c>
      <c r="I124" s="75"/>
      <c r="J124" s="59" t="s">
        <v>394</v>
      </c>
      <c r="K124" s="59" t="s">
        <v>28</v>
      </c>
      <c r="L124" s="59" t="s">
        <v>58</v>
      </c>
      <c r="M124" s="60" t="s">
        <v>52</v>
      </c>
      <c r="N124" s="59" t="s">
        <v>59</v>
      </c>
      <c r="O124" s="76">
        <v>2.5239999999999999E-2</v>
      </c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0"/>
      <c r="BZ124" s="90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0"/>
      <c r="CL124" s="90"/>
      <c r="CM124" s="90"/>
      <c r="CN124" s="90"/>
      <c r="CO124" s="90"/>
      <c r="CP124" s="90"/>
      <c r="CQ124" s="90"/>
      <c r="CR124" s="90"/>
      <c r="CS124" s="90"/>
      <c r="CT124" s="90"/>
      <c r="CU124" s="90"/>
      <c r="CV124" s="90"/>
      <c r="CW124" s="90"/>
      <c r="CX124" s="90"/>
      <c r="CY124" s="90"/>
      <c r="CZ124" s="90"/>
      <c r="DA124" s="90"/>
      <c r="DB124" s="90"/>
      <c r="DC124" s="90"/>
      <c r="DD124" s="90"/>
      <c r="DE124" s="90"/>
      <c r="DF124" s="90"/>
      <c r="DG124" s="90"/>
      <c r="DH124" s="90"/>
      <c r="DI124" s="90"/>
      <c r="DJ124" s="90"/>
      <c r="DK124" s="90"/>
      <c r="DL124" s="90"/>
      <c r="DM124" s="90"/>
      <c r="DN124" s="90"/>
      <c r="DO124" s="90"/>
      <c r="DP124" s="90"/>
      <c r="DQ124" s="90"/>
      <c r="DR124" s="90"/>
      <c r="DS124" s="90"/>
      <c r="DT124" s="90"/>
      <c r="DU124" s="90"/>
      <c r="DV124" s="90"/>
      <c r="DW124" s="90"/>
      <c r="DX124" s="90"/>
      <c r="DY124" s="90"/>
      <c r="DZ124" s="90"/>
      <c r="EA124" s="90"/>
      <c r="EB124" s="90"/>
      <c r="EC124" s="90"/>
      <c r="ED124" s="90"/>
      <c r="EE124" s="90"/>
      <c r="EF124" s="90"/>
      <c r="EG124" s="90"/>
      <c r="EH124" s="90"/>
      <c r="EI124" s="90"/>
      <c r="EJ124" s="90"/>
      <c r="EK124" s="90"/>
    </row>
    <row r="125" spans="1:141" s="77" customFormat="1" ht="14.25" customHeight="1" x14ac:dyDescent="0.25">
      <c r="A125" s="91">
        <v>1461</v>
      </c>
      <c r="B125" s="83">
        <f t="shared" si="2"/>
        <v>0</v>
      </c>
      <c r="C125" s="92" t="s">
        <v>395</v>
      </c>
      <c r="D125" s="92" t="s">
        <v>115</v>
      </c>
      <c r="E125" s="92" t="s">
        <v>396</v>
      </c>
      <c r="F125" s="74">
        <v>3961</v>
      </c>
      <c r="G125" s="74">
        <v>3961</v>
      </c>
      <c r="H125" s="75">
        <f t="shared" si="3"/>
        <v>0</v>
      </c>
      <c r="I125" s="75"/>
      <c r="J125" s="84" t="s">
        <v>397</v>
      </c>
      <c r="K125" s="84" t="s">
        <v>28</v>
      </c>
      <c r="L125" s="84" t="s">
        <v>58</v>
      </c>
      <c r="M125" s="92" t="s">
        <v>52</v>
      </c>
      <c r="N125" s="84" t="s">
        <v>59</v>
      </c>
      <c r="O125" s="93">
        <v>2.5239999999999999E-2</v>
      </c>
      <c r="P125" s="94"/>
    </row>
    <row r="126" spans="1:141" s="77" customFormat="1" ht="15" customHeight="1" x14ac:dyDescent="0.25">
      <c r="A126" s="72">
        <v>1461</v>
      </c>
      <c r="B126" s="73">
        <f t="shared" si="2"/>
        <v>0</v>
      </c>
      <c r="C126" s="59" t="s">
        <v>398</v>
      </c>
      <c r="D126" s="60">
        <v>4250</v>
      </c>
      <c r="E126" s="59" t="s">
        <v>399</v>
      </c>
      <c r="F126" s="74">
        <v>31937</v>
      </c>
      <c r="G126" s="74">
        <v>31937</v>
      </c>
      <c r="H126" s="75">
        <f t="shared" si="3"/>
        <v>0</v>
      </c>
      <c r="I126" s="75"/>
      <c r="J126" s="59" t="s">
        <v>400</v>
      </c>
      <c r="K126" s="59" t="s">
        <v>28</v>
      </c>
      <c r="L126" s="59" t="s">
        <v>58</v>
      </c>
      <c r="M126" s="60" t="s">
        <v>52</v>
      </c>
      <c r="N126" s="59" t="s">
        <v>59</v>
      </c>
      <c r="O126" s="76">
        <v>2.5239999999999999E-2</v>
      </c>
      <c r="P126" s="94"/>
    </row>
    <row r="127" spans="1:141" s="77" customFormat="1" ht="15" customHeight="1" x14ac:dyDescent="0.25">
      <c r="A127" s="72">
        <v>1461</v>
      </c>
      <c r="B127" s="73">
        <f t="shared" si="2"/>
        <v>2.35</v>
      </c>
      <c r="C127" s="60" t="s">
        <v>401</v>
      </c>
      <c r="D127" s="60" t="s">
        <v>402</v>
      </c>
      <c r="E127" s="60" t="s">
        <v>403</v>
      </c>
      <c r="F127" s="88">
        <v>14033</v>
      </c>
      <c r="G127" s="88">
        <v>14126</v>
      </c>
      <c r="H127" s="75">
        <f t="shared" si="3"/>
        <v>93</v>
      </c>
      <c r="I127" s="75"/>
      <c r="J127" s="59" t="s">
        <v>404</v>
      </c>
      <c r="K127" s="59" t="s">
        <v>28</v>
      </c>
      <c r="L127" s="59" t="s">
        <v>58</v>
      </c>
      <c r="M127" s="60" t="s">
        <v>52</v>
      </c>
      <c r="N127" s="59" t="s">
        <v>59</v>
      </c>
      <c r="O127" s="76">
        <v>2.5239999999999999E-2</v>
      </c>
      <c r="P127" s="94"/>
    </row>
    <row r="128" spans="1:141" s="94" customFormat="1" ht="15" customHeight="1" x14ac:dyDescent="0.25">
      <c r="A128" s="72">
        <v>1461</v>
      </c>
      <c r="B128" s="73">
        <f t="shared" si="2"/>
        <v>0</v>
      </c>
      <c r="C128" s="60" t="s">
        <v>405</v>
      </c>
      <c r="D128" s="60">
        <v>4015</v>
      </c>
      <c r="E128" s="60" t="s">
        <v>406</v>
      </c>
      <c r="F128" s="88">
        <v>17547</v>
      </c>
      <c r="G128" s="88">
        <v>17547</v>
      </c>
      <c r="H128" s="75">
        <f t="shared" si="3"/>
        <v>0</v>
      </c>
      <c r="I128" s="75"/>
      <c r="J128" s="59" t="s">
        <v>407</v>
      </c>
      <c r="K128" s="59" t="s">
        <v>28</v>
      </c>
      <c r="L128" s="59" t="s">
        <v>58</v>
      </c>
      <c r="M128" s="60" t="s">
        <v>52</v>
      </c>
      <c r="N128" s="59" t="s">
        <v>59</v>
      </c>
      <c r="O128" s="76">
        <v>2.5239999999999999E-2</v>
      </c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7"/>
      <c r="DR128" s="77"/>
      <c r="DS128" s="77"/>
      <c r="DT128" s="77"/>
      <c r="DU128" s="77"/>
      <c r="DV128" s="77"/>
      <c r="DW128" s="77"/>
      <c r="DX128" s="77"/>
      <c r="DY128" s="77"/>
      <c r="DZ128" s="77"/>
      <c r="EA128" s="77"/>
      <c r="EB128" s="77"/>
      <c r="EC128" s="77"/>
      <c r="ED128" s="77"/>
      <c r="EE128" s="77"/>
      <c r="EF128" s="77"/>
      <c r="EG128" s="77"/>
      <c r="EH128" s="77"/>
      <c r="EI128" s="77"/>
      <c r="EJ128" s="77"/>
      <c r="EK128" s="77"/>
    </row>
    <row r="129" spans="1:141" s="94" customFormat="1" ht="15" customHeight="1" x14ac:dyDescent="0.25">
      <c r="A129" s="72">
        <v>1461</v>
      </c>
      <c r="B129" s="73">
        <f t="shared" si="2"/>
        <v>0.1</v>
      </c>
      <c r="C129" s="60" t="s">
        <v>408</v>
      </c>
      <c r="D129" s="60">
        <v>4015</v>
      </c>
      <c r="E129" s="60" t="s">
        <v>409</v>
      </c>
      <c r="F129" s="88">
        <v>26306</v>
      </c>
      <c r="G129" s="88">
        <v>26310</v>
      </c>
      <c r="H129" s="75">
        <f t="shared" si="3"/>
        <v>4</v>
      </c>
      <c r="I129" s="75"/>
      <c r="J129" s="59"/>
      <c r="K129" s="59" t="s">
        <v>28</v>
      </c>
      <c r="L129" s="59" t="s">
        <v>58</v>
      </c>
      <c r="M129" s="60" t="s">
        <v>52</v>
      </c>
      <c r="N129" s="59" t="s">
        <v>59</v>
      </c>
      <c r="O129" s="76">
        <v>2.5239999999999999E-2</v>
      </c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77"/>
      <c r="CV129" s="77"/>
      <c r="CW129" s="77"/>
      <c r="CX129" s="77"/>
      <c r="CY129" s="77"/>
      <c r="CZ129" s="77"/>
      <c r="DA129" s="77"/>
      <c r="DB129" s="77"/>
      <c r="DC129" s="77"/>
      <c r="DD129" s="77"/>
      <c r="DE129" s="77"/>
      <c r="DF129" s="77"/>
      <c r="DG129" s="77"/>
      <c r="DH129" s="77"/>
      <c r="DI129" s="77"/>
      <c r="DJ129" s="77"/>
      <c r="DK129" s="77"/>
      <c r="DL129" s="77"/>
      <c r="DM129" s="77"/>
      <c r="DN129" s="77"/>
      <c r="DO129" s="77"/>
      <c r="DP129" s="77"/>
      <c r="DQ129" s="77"/>
      <c r="DR129" s="77"/>
      <c r="DS129" s="77"/>
      <c r="DT129" s="77"/>
      <c r="DU129" s="77"/>
      <c r="DV129" s="77"/>
      <c r="DW129" s="77"/>
      <c r="DX129" s="77"/>
      <c r="DY129" s="77"/>
      <c r="DZ129" s="77"/>
      <c r="EA129" s="77"/>
      <c r="EB129" s="77"/>
      <c r="EC129" s="77"/>
      <c r="ED129" s="77"/>
      <c r="EE129" s="77"/>
      <c r="EF129" s="77"/>
      <c r="EG129" s="77"/>
      <c r="EH129" s="77"/>
      <c r="EI129" s="77"/>
      <c r="EJ129" s="77"/>
      <c r="EK129" s="77"/>
    </row>
    <row r="130" spans="1:141" s="94" customFormat="1" ht="15" customHeight="1" x14ac:dyDescent="0.25">
      <c r="A130" s="72">
        <v>1461</v>
      </c>
      <c r="B130" s="73">
        <f t="shared" si="2"/>
        <v>4.01</v>
      </c>
      <c r="C130" s="60" t="s">
        <v>410</v>
      </c>
      <c r="D130" s="60">
        <v>4250</v>
      </c>
      <c r="E130" s="60" t="s">
        <v>411</v>
      </c>
      <c r="F130" s="88">
        <v>158377</v>
      </c>
      <c r="G130" s="88">
        <v>158536</v>
      </c>
      <c r="H130" s="75">
        <f t="shared" si="3"/>
        <v>159</v>
      </c>
      <c r="I130" s="75"/>
      <c r="J130" s="59"/>
      <c r="K130" s="59" t="s">
        <v>28</v>
      </c>
      <c r="L130" s="59" t="s">
        <v>58</v>
      </c>
      <c r="M130" s="60" t="s">
        <v>52</v>
      </c>
      <c r="N130" s="59" t="s">
        <v>59</v>
      </c>
      <c r="O130" s="76">
        <v>2.5239999999999999E-2</v>
      </c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7"/>
      <c r="DR130" s="77"/>
      <c r="DS130" s="77"/>
      <c r="DT130" s="77"/>
      <c r="DU130" s="77"/>
      <c r="DV130" s="77"/>
      <c r="DW130" s="77"/>
      <c r="DX130" s="77"/>
      <c r="DY130" s="77"/>
      <c r="DZ130" s="77"/>
      <c r="EA130" s="77"/>
      <c r="EB130" s="77"/>
      <c r="EC130" s="77"/>
      <c r="ED130" s="77"/>
      <c r="EE130" s="77"/>
      <c r="EF130" s="77"/>
      <c r="EG130" s="77"/>
      <c r="EH130" s="77"/>
      <c r="EI130" s="77"/>
      <c r="EJ130" s="77"/>
      <c r="EK130" s="77"/>
    </row>
    <row r="131" spans="1:141" s="94" customFormat="1" ht="15" customHeight="1" x14ac:dyDescent="0.25">
      <c r="A131" s="72">
        <v>1461</v>
      </c>
      <c r="B131" s="73">
        <f t="shared" si="2"/>
        <v>0.03</v>
      </c>
      <c r="C131" s="60" t="s">
        <v>412</v>
      </c>
      <c r="D131" s="60" t="s">
        <v>413</v>
      </c>
      <c r="E131" s="60" t="s">
        <v>414</v>
      </c>
      <c r="F131" s="88">
        <v>1023</v>
      </c>
      <c r="G131" s="88">
        <v>1024</v>
      </c>
      <c r="H131" s="75">
        <f t="shared" si="3"/>
        <v>1</v>
      </c>
      <c r="I131" s="75" t="s">
        <v>121</v>
      </c>
      <c r="J131" s="59" t="s">
        <v>415</v>
      </c>
      <c r="K131" s="59" t="s">
        <v>28</v>
      </c>
      <c r="L131" s="59" t="s">
        <v>58</v>
      </c>
      <c r="M131" s="60" t="s">
        <v>52</v>
      </c>
      <c r="N131" s="59" t="s">
        <v>59</v>
      </c>
      <c r="O131" s="76">
        <v>2.5239999999999999E-2</v>
      </c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  <c r="DE131" s="77"/>
      <c r="DF131" s="77"/>
      <c r="DG131" s="77"/>
      <c r="DH131" s="77"/>
      <c r="DI131" s="77"/>
      <c r="DJ131" s="77"/>
      <c r="DK131" s="77"/>
      <c r="DL131" s="77"/>
      <c r="DM131" s="77"/>
      <c r="DN131" s="77"/>
      <c r="DO131" s="77"/>
      <c r="DP131" s="77"/>
      <c r="DQ131" s="77"/>
      <c r="DR131" s="77"/>
      <c r="DS131" s="77"/>
      <c r="DT131" s="77"/>
      <c r="DU131" s="77"/>
      <c r="DV131" s="77"/>
      <c r="DW131" s="77"/>
      <c r="DX131" s="77"/>
      <c r="DY131" s="77"/>
      <c r="DZ131" s="77"/>
      <c r="EA131" s="77"/>
      <c r="EB131" s="77"/>
      <c r="EC131" s="77"/>
      <c r="ED131" s="77"/>
      <c r="EE131" s="77"/>
      <c r="EF131" s="77"/>
      <c r="EG131" s="77"/>
      <c r="EH131" s="77"/>
      <c r="EI131" s="77"/>
      <c r="EJ131" s="77"/>
      <c r="EK131" s="77"/>
    </row>
    <row r="132" spans="1:141" s="94" customFormat="1" ht="15" customHeight="1" x14ac:dyDescent="0.25">
      <c r="A132" s="72">
        <v>1461</v>
      </c>
      <c r="B132" s="73">
        <f t="shared" si="2"/>
        <v>0.64</v>
      </c>
      <c r="C132" s="60" t="s">
        <v>412</v>
      </c>
      <c r="D132" s="60" t="s">
        <v>413</v>
      </c>
      <c r="E132" s="60" t="s">
        <v>416</v>
      </c>
      <c r="F132" s="88">
        <v>1735</v>
      </c>
      <c r="G132" s="88">
        <v>1742</v>
      </c>
      <c r="H132" s="75">
        <f t="shared" si="3"/>
        <v>7</v>
      </c>
      <c r="I132" s="75" t="s">
        <v>121</v>
      </c>
      <c r="J132" s="59" t="s">
        <v>415</v>
      </c>
      <c r="K132" s="59" t="s">
        <v>28</v>
      </c>
      <c r="L132" s="59" t="s">
        <v>58</v>
      </c>
      <c r="M132" s="60" t="s">
        <v>52</v>
      </c>
      <c r="N132" s="59" t="s">
        <v>59</v>
      </c>
      <c r="O132" s="76">
        <v>9.1539999999999996E-2</v>
      </c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J132" s="77"/>
      <c r="EK132" s="77"/>
    </row>
    <row r="133" spans="1:141" s="94" customFormat="1" ht="15" customHeight="1" x14ac:dyDescent="0.25">
      <c r="A133" s="72">
        <v>1461</v>
      </c>
      <c r="B133" s="73">
        <f t="shared" si="2"/>
        <v>0</v>
      </c>
      <c r="C133" s="59" t="s">
        <v>417</v>
      </c>
      <c r="D133" s="79" t="s">
        <v>166</v>
      </c>
      <c r="E133" s="59" t="s">
        <v>418</v>
      </c>
      <c r="F133" s="74">
        <v>5759</v>
      </c>
      <c r="G133" s="74">
        <v>5759</v>
      </c>
      <c r="H133" s="75">
        <f t="shared" si="3"/>
        <v>0</v>
      </c>
      <c r="I133" s="75" t="s">
        <v>121</v>
      </c>
      <c r="J133" s="59" t="s">
        <v>419</v>
      </c>
      <c r="K133" s="59" t="s">
        <v>28</v>
      </c>
      <c r="L133" s="59" t="s">
        <v>58</v>
      </c>
      <c r="M133" s="60" t="s">
        <v>52</v>
      </c>
      <c r="N133" s="59" t="s">
        <v>59</v>
      </c>
      <c r="O133" s="76">
        <v>2.5239999999999999E-2</v>
      </c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7"/>
      <c r="DD133" s="77"/>
      <c r="DE133" s="77"/>
      <c r="DF133" s="77"/>
      <c r="DG133" s="77"/>
      <c r="DH133" s="77"/>
      <c r="DI133" s="77"/>
      <c r="DJ133" s="77"/>
      <c r="DK133" s="77"/>
      <c r="DL133" s="77"/>
      <c r="DM133" s="77"/>
      <c r="DN133" s="77"/>
      <c r="DO133" s="77"/>
      <c r="DP133" s="77"/>
      <c r="DQ133" s="77"/>
      <c r="DR133" s="77"/>
      <c r="DS133" s="77"/>
      <c r="DT133" s="77"/>
      <c r="DU133" s="77"/>
      <c r="DV133" s="77"/>
      <c r="DW133" s="77"/>
      <c r="DX133" s="77"/>
      <c r="DY133" s="77"/>
      <c r="DZ133" s="77"/>
      <c r="EA133" s="77"/>
      <c r="EB133" s="77"/>
      <c r="EC133" s="77"/>
      <c r="ED133" s="77"/>
      <c r="EE133" s="77"/>
      <c r="EF133" s="77"/>
      <c r="EG133" s="77"/>
      <c r="EH133" s="77"/>
      <c r="EI133" s="77"/>
      <c r="EJ133" s="77"/>
      <c r="EK133" s="77"/>
    </row>
    <row r="134" spans="1:141" s="94" customFormat="1" ht="15" customHeight="1" x14ac:dyDescent="0.25">
      <c r="A134" s="72">
        <v>1461</v>
      </c>
      <c r="B134" s="73">
        <f t="shared" ref="B134:B197" si="4">ROUND(SUM(H134*O134),2)</f>
        <v>0</v>
      </c>
      <c r="C134" s="59" t="s">
        <v>417</v>
      </c>
      <c r="D134" s="79" t="s">
        <v>166</v>
      </c>
      <c r="E134" s="59" t="s">
        <v>420</v>
      </c>
      <c r="F134" s="74">
        <v>8878</v>
      </c>
      <c r="G134" s="74">
        <v>8878</v>
      </c>
      <c r="H134" s="75">
        <f t="shared" ref="H134:H197" si="5">G134-F134</f>
        <v>0</v>
      </c>
      <c r="I134" s="75" t="s">
        <v>121</v>
      </c>
      <c r="J134" s="59" t="s">
        <v>419</v>
      </c>
      <c r="K134" s="59" t="s">
        <v>28</v>
      </c>
      <c r="L134" s="59" t="s">
        <v>58</v>
      </c>
      <c r="M134" s="60" t="s">
        <v>52</v>
      </c>
      <c r="N134" s="59" t="s">
        <v>59</v>
      </c>
      <c r="O134" s="76">
        <v>9.1539999999999996E-2</v>
      </c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7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77"/>
      <c r="CR134" s="77"/>
      <c r="CS134" s="77"/>
      <c r="CT134" s="77"/>
      <c r="CU134" s="77"/>
      <c r="CV134" s="77"/>
      <c r="CW134" s="77"/>
      <c r="CX134" s="77"/>
      <c r="CY134" s="77"/>
      <c r="CZ134" s="77"/>
      <c r="DA134" s="77"/>
      <c r="DB134" s="77"/>
      <c r="DC134" s="77"/>
      <c r="DD134" s="77"/>
      <c r="DE134" s="77"/>
      <c r="DF134" s="77"/>
      <c r="DG134" s="77"/>
      <c r="DH134" s="77"/>
      <c r="DI134" s="77"/>
      <c r="DJ134" s="77"/>
      <c r="DK134" s="77"/>
      <c r="DL134" s="77"/>
      <c r="DM134" s="77"/>
      <c r="DN134" s="77"/>
      <c r="DO134" s="77"/>
      <c r="DP134" s="77"/>
      <c r="DQ134" s="77"/>
      <c r="DR134" s="77"/>
      <c r="DS134" s="77"/>
      <c r="DT134" s="77"/>
      <c r="DU134" s="77"/>
      <c r="DV134" s="77"/>
      <c r="DW134" s="77"/>
      <c r="DX134" s="77"/>
      <c r="DY134" s="77"/>
      <c r="DZ134" s="77"/>
      <c r="EA134" s="77"/>
      <c r="EB134" s="77"/>
      <c r="EC134" s="77"/>
      <c r="ED134" s="77"/>
      <c r="EE134" s="77"/>
      <c r="EF134" s="77"/>
      <c r="EG134" s="77"/>
      <c r="EH134" s="77"/>
      <c r="EI134" s="77"/>
      <c r="EJ134" s="77"/>
      <c r="EK134" s="77"/>
    </row>
    <row r="135" spans="1:141" s="94" customFormat="1" ht="15" customHeight="1" x14ac:dyDescent="0.25">
      <c r="A135" s="72">
        <v>1461</v>
      </c>
      <c r="B135" s="73">
        <f t="shared" si="4"/>
        <v>0.18</v>
      </c>
      <c r="C135" s="82" t="s">
        <v>421</v>
      </c>
      <c r="D135" s="60">
        <v>3015</v>
      </c>
      <c r="E135" s="59" t="s">
        <v>422</v>
      </c>
      <c r="F135" s="74">
        <v>19200</v>
      </c>
      <c r="G135" s="74">
        <v>19207</v>
      </c>
      <c r="H135" s="75">
        <f t="shared" si="5"/>
        <v>7</v>
      </c>
      <c r="I135" s="75"/>
      <c r="J135" s="59" t="s">
        <v>423</v>
      </c>
      <c r="K135" s="59" t="s">
        <v>28</v>
      </c>
      <c r="L135" s="59" t="s">
        <v>58</v>
      </c>
      <c r="M135" s="60" t="s">
        <v>52</v>
      </c>
      <c r="N135" s="59" t="s">
        <v>59</v>
      </c>
      <c r="O135" s="76">
        <v>2.5239999999999999E-2</v>
      </c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  <c r="DE135" s="77"/>
      <c r="DF135" s="77"/>
      <c r="DG135" s="77"/>
      <c r="DH135" s="77"/>
      <c r="DI135" s="77"/>
      <c r="DJ135" s="77"/>
      <c r="DK135" s="77"/>
      <c r="DL135" s="77"/>
      <c r="DM135" s="77"/>
      <c r="DN135" s="77"/>
      <c r="DO135" s="77"/>
      <c r="DP135" s="77"/>
      <c r="DQ135" s="77"/>
      <c r="DR135" s="77"/>
      <c r="DS135" s="77"/>
      <c r="DT135" s="77"/>
      <c r="DU135" s="77"/>
      <c r="DV135" s="77"/>
      <c r="DW135" s="77"/>
      <c r="DX135" s="77"/>
      <c r="DY135" s="77"/>
      <c r="DZ135" s="77"/>
      <c r="EA135" s="77"/>
      <c r="EB135" s="77"/>
      <c r="EC135" s="77"/>
      <c r="ED135" s="77"/>
      <c r="EE135" s="77"/>
      <c r="EF135" s="77"/>
      <c r="EG135" s="77"/>
      <c r="EH135" s="77"/>
      <c r="EI135" s="77"/>
      <c r="EJ135" s="77"/>
      <c r="EK135" s="77"/>
    </row>
    <row r="136" spans="1:141" s="77" customFormat="1" ht="15" customHeight="1" x14ac:dyDescent="0.25">
      <c r="A136" s="72">
        <v>1461</v>
      </c>
      <c r="B136" s="73">
        <f t="shared" si="4"/>
        <v>0</v>
      </c>
      <c r="C136" s="82" t="s">
        <v>424</v>
      </c>
      <c r="D136" s="60" t="s">
        <v>425</v>
      </c>
      <c r="E136" s="59" t="s">
        <v>426</v>
      </c>
      <c r="F136" s="74">
        <v>48924</v>
      </c>
      <c r="G136" s="74">
        <v>48924</v>
      </c>
      <c r="H136" s="75">
        <f t="shared" si="5"/>
        <v>0</v>
      </c>
      <c r="I136" s="75" t="s">
        <v>121</v>
      </c>
      <c r="J136" s="59" t="s">
        <v>427</v>
      </c>
      <c r="K136" s="59" t="s">
        <v>28</v>
      </c>
      <c r="L136" s="59" t="s">
        <v>58</v>
      </c>
      <c r="M136" s="60" t="s">
        <v>52</v>
      </c>
      <c r="N136" s="59" t="s">
        <v>59</v>
      </c>
      <c r="O136" s="76">
        <v>2.5239999999999999E-2</v>
      </c>
    </row>
    <row r="137" spans="1:141" s="77" customFormat="1" ht="15" customHeight="1" x14ac:dyDescent="0.25">
      <c r="A137" s="72">
        <v>1461</v>
      </c>
      <c r="B137" s="73">
        <f t="shared" si="4"/>
        <v>0</v>
      </c>
      <c r="C137" s="82" t="s">
        <v>424</v>
      </c>
      <c r="D137" s="60" t="s">
        <v>425</v>
      </c>
      <c r="E137" s="59" t="s">
        <v>428</v>
      </c>
      <c r="F137" s="74">
        <v>47109</v>
      </c>
      <c r="G137" s="74">
        <v>47109</v>
      </c>
      <c r="H137" s="75">
        <f t="shared" si="5"/>
        <v>0</v>
      </c>
      <c r="I137" s="75" t="s">
        <v>121</v>
      </c>
      <c r="J137" s="59" t="s">
        <v>427</v>
      </c>
      <c r="K137" s="59" t="s">
        <v>28</v>
      </c>
      <c r="L137" s="59" t="s">
        <v>58</v>
      </c>
      <c r="M137" s="60" t="s">
        <v>52</v>
      </c>
      <c r="N137" s="59" t="s">
        <v>59</v>
      </c>
      <c r="O137" s="76">
        <v>9.1539999999999996E-2</v>
      </c>
    </row>
    <row r="138" spans="1:141" s="77" customFormat="1" ht="15" customHeight="1" x14ac:dyDescent="0.25">
      <c r="A138" s="72">
        <v>1461</v>
      </c>
      <c r="B138" s="73">
        <f t="shared" si="4"/>
        <v>0</v>
      </c>
      <c r="C138" s="59" t="s">
        <v>429</v>
      </c>
      <c r="D138" s="60">
        <v>2025</v>
      </c>
      <c r="E138" s="59" t="s">
        <v>430</v>
      </c>
      <c r="F138" s="74">
        <v>14222</v>
      </c>
      <c r="G138" s="74">
        <v>14222</v>
      </c>
      <c r="H138" s="75">
        <f t="shared" si="5"/>
        <v>0</v>
      </c>
      <c r="I138" s="75" t="s">
        <v>121</v>
      </c>
      <c r="J138" s="59" t="s">
        <v>431</v>
      </c>
      <c r="K138" s="59" t="s">
        <v>28</v>
      </c>
      <c r="L138" s="59" t="s">
        <v>58</v>
      </c>
      <c r="M138" s="60" t="s">
        <v>52</v>
      </c>
      <c r="N138" s="59" t="s">
        <v>59</v>
      </c>
      <c r="O138" s="76">
        <v>2.5239999999999999E-2</v>
      </c>
    </row>
    <row r="139" spans="1:141" s="77" customFormat="1" ht="15" customHeight="1" x14ac:dyDescent="0.25">
      <c r="A139" s="72">
        <v>1461</v>
      </c>
      <c r="B139" s="73">
        <f t="shared" si="4"/>
        <v>0</v>
      </c>
      <c r="C139" s="59" t="s">
        <v>429</v>
      </c>
      <c r="D139" s="60">
        <v>2025</v>
      </c>
      <c r="E139" s="59" t="s">
        <v>432</v>
      </c>
      <c r="F139" s="74">
        <v>15969</v>
      </c>
      <c r="G139" s="74">
        <v>15969</v>
      </c>
      <c r="H139" s="75">
        <f t="shared" si="5"/>
        <v>0</v>
      </c>
      <c r="I139" s="75" t="s">
        <v>121</v>
      </c>
      <c r="J139" s="59" t="s">
        <v>431</v>
      </c>
      <c r="K139" s="59" t="s">
        <v>28</v>
      </c>
      <c r="L139" s="59" t="s">
        <v>58</v>
      </c>
      <c r="M139" s="60" t="s">
        <v>52</v>
      </c>
      <c r="N139" s="59" t="s">
        <v>59</v>
      </c>
      <c r="O139" s="76">
        <v>9.1539999999999996E-2</v>
      </c>
    </row>
    <row r="140" spans="1:141" s="77" customFormat="1" ht="15" customHeight="1" x14ac:dyDescent="0.25">
      <c r="A140" s="72">
        <v>1461</v>
      </c>
      <c r="B140" s="73">
        <f t="shared" si="4"/>
        <v>0</v>
      </c>
      <c r="C140" s="59" t="s">
        <v>433</v>
      </c>
      <c r="D140" s="60">
        <v>2025</v>
      </c>
      <c r="E140" s="59" t="s">
        <v>434</v>
      </c>
      <c r="F140" s="74">
        <v>5364</v>
      </c>
      <c r="G140" s="74">
        <v>5364</v>
      </c>
      <c r="H140" s="75">
        <f t="shared" si="5"/>
        <v>0</v>
      </c>
      <c r="I140" s="75" t="s">
        <v>121</v>
      </c>
      <c r="J140" s="59" t="s">
        <v>435</v>
      </c>
      <c r="K140" s="59" t="s">
        <v>28</v>
      </c>
      <c r="L140" s="59" t="s">
        <v>58</v>
      </c>
      <c r="M140" s="60" t="s">
        <v>52</v>
      </c>
      <c r="N140" s="59" t="s">
        <v>59</v>
      </c>
      <c r="O140" s="76">
        <v>2.5239999999999999E-2</v>
      </c>
    </row>
    <row r="141" spans="1:141" s="77" customFormat="1" ht="15" customHeight="1" x14ac:dyDescent="0.25">
      <c r="A141" s="72">
        <v>1461</v>
      </c>
      <c r="B141" s="73">
        <f t="shared" si="4"/>
        <v>0</v>
      </c>
      <c r="C141" s="59" t="s">
        <v>433</v>
      </c>
      <c r="D141" s="60">
        <v>2025</v>
      </c>
      <c r="E141" s="59" t="s">
        <v>436</v>
      </c>
      <c r="F141" s="74">
        <v>4794</v>
      </c>
      <c r="G141" s="74">
        <v>4794</v>
      </c>
      <c r="H141" s="75">
        <f t="shared" si="5"/>
        <v>0</v>
      </c>
      <c r="I141" s="75" t="s">
        <v>121</v>
      </c>
      <c r="J141" s="59" t="s">
        <v>435</v>
      </c>
      <c r="K141" s="59" t="s">
        <v>28</v>
      </c>
      <c r="L141" s="59" t="s">
        <v>58</v>
      </c>
      <c r="M141" s="60" t="s">
        <v>52</v>
      </c>
      <c r="N141" s="59" t="s">
        <v>59</v>
      </c>
      <c r="O141" s="76">
        <v>9.1539999999999996E-2</v>
      </c>
    </row>
    <row r="142" spans="1:141" s="77" customFormat="1" ht="15" customHeight="1" x14ac:dyDescent="0.25">
      <c r="A142" s="72">
        <v>1461</v>
      </c>
      <c r="B142" s="73">
        <f t="shared" si="4"/>
        <v>0.23</v>
      </c>
      <c r="C142" s="59" t="s">
        <v>437</v>
      </c>
      <c r="D142" s="60" t="s">
        <v>438</v>
      </c>
      <c r="E142" s="59" t="s">
        <v>439</v>
      </c>
      <c r="F142" s="74">
        <v>7281</v>
      </c>
      <c r="G142" s="74">
        <v>7290</v>
      </c>
      <c r="H142" s="75">
        <f t="shared" si="5"/>
        <v>9</v>
      </c>
      <c r="I142" s="75" t="s">
        <v>121</v>
      </c>
      <c r="J142" s="59" t="s">
        <v>440</v>
      </c>
      <c r="K142" s="59" t="s">
        <v>28</v>
      </c>
      <c r="L142" s="59" t="s">
        <v>58</v>
      </c>
      <c r="M142" s="60" t="s">
        <v>52</v>
      </c>
      <c r="N142" s="59" t="s">
        <v>59</v>
      </c>
      <c r="O142" s="76">
        <v>2.5239999999999999E-2</v>
      </c>
    </row>
    <row r="143" spans="1:141" s="77" customFormat="1" ht="15" customHeight="1" x14ac:dyDescent="0.25">
      <c r="A143" s="72">
        <v>1461</v>
      </c>
      <c r="B143" s="73">
        <f t="shared" si="4"/>
        <v>2.0099999999999998</v>
      </c>
      <c r="C143" s="59" t="s">
        <v>437</v>
      </c>
      <c r="D143" s="60" t="s">
        <v>438</v>
      </c>
      <c r="E143" s="59" t="s">
        <v>441</v>
      </c>
      <c r="F143" s="74">
        <v>9241</v>
      </c>
      <c r="G143" s="74">
        <v>9263</v>
      </c>
      <c r="H143" s="75">
        <f t="shared" si="5"/>
        <v>22</v>
      </c>
      <c r="I143" s="75" t="s">
        <v>121</v>
      </c>
      <c r="J143" s="59" t="s">
        <v>440</v>
      </c>
      <c r="K143" s="59" t="s">
        <v>28</v>
      </c>
      <c r="L143" s="59" t="s">
        <v>58</v>
      </c>
      <c r="M143" s="60" t="s">
        <v>52</v>
      </c>
      <c r="N143" s="59" t="s">
        <v>59</v>
      </c>
      <c r="O143" s="76">
        <v>9.1539999999999996E-2</v>
      </c>
    </row>
    <row r="144" spans="1:141" s="77" customFormat="1" ht="15" customHeight="1" x14ac:dyDescent="0.25">
      <c r="A144" s="72">
        <v>1461</v>
      </c>
      <c r="B144" s="73">
        <f t="shared" si="4"/>
        <v>0</v>
      </c>
      <c r="C144" s="59" t="s">
        <v>442</v>
      </c>
      <c r="D144" s="60">
        <v>3600</v>
      </c>
      <c r="E144" s="59" t="s">
        <v>443</v>
      </c>
      <c r="F144" s="74">
        <v>2456</v>
      </c>
      <c r="G144" s="74">
        <v>2456</v>
      </c>
      <c r="H144" s="75">
        <f t="shared" si="5"/>
        <v>0</v>
      </c>
      <c r="I144" s="75" t="s">
        <v>121</v>
      </c>
      <c r="J144" s="59" t="s">
        <v>444</v>
      </c>
      <c r="K144" s="59" t="s">
        <v>28</v>
      </c>
      <c r="L144" s="59" t="s">
        <v>58</v>
      </c>
      <c r="M144" s="60" t="s">
        <v>52</v>
      </c>
      <c r="N144" s="59" t="s">
        <v>59</v>
      </c>
      <c r="O144" s="76">
        <v>2.5239999999999999E-2</v>
      </c>
    </row>
    <row r="145" spans="1:15" s="77" customFormat="1" ht="15" customHeight="1" x14ac:dyDescent="0.25">
      <c r="A145" s="72">
        <v>1461</v>
      </c>
      <c r="B145" s="73">
        <f t="shared" si="4"/>
        <v>0</v>
      </c>
      <c r="C145" s="59" t="s">
        <v>442</v>
      </c>
      <c r="D145" s="60">
        <v>3600</v>
      </c>
      <c r="E145" s="59" t="s">
        <v>445</v>
      </c>
      <c r="F145" s="74">
        <v>29381</v>
      </c>
      <c r="G145" s="74">
        <v>29381</v>
      </c>
      <c r="H145" s="75">
        <f t="shared" si="5"/>
        <v>0</v>
      </c>
      <c r="I145" s="75" t="s">
        <v>121</v>
      </c>
      <c r="J145" s="59" t="s">
        <v>444</v>
      </c>
      <c r="K145" s="59" t="s">
        <v>28</v>
      </c>
      <c r="L145" s="59" t="s">
        <v>58</v>
      </c>
      <c r="M145" s="60" t="s">
        <v>52</v>
      </c>
      <c r="N145" s="59" t="s">
        <v>59</v>
      </c>
      <c r="O145" s="76">
        <v>9.1539999999999996E-2</v>
      </c>
    </row>
    <row r="146" spans="1:15" s="77" customFormat="1" ht="15" customHeight="1" x14ac:dyDescent="0.25">
      <c r="A146" s="72">
        <v>1461</v>
      </c>
      <c r="B146" s="73">
        <f t="shared" si="4"/>
        <v>0</v>
      </c>
      <c r="C146" s="59" t="s">
        <v>446</v>
      </c>
      <c r="D146" s="60">
        <v>3600</v>
      </c>
      <c r="E146" s="59" t="s">
        <v>447</v>
      </c>
      <c r="F146" s="74">
        <v>5305</v>
      </c>
      <c r="G146" s="74">
        <v>5305</v>
      </c>
      <c r="H146" s="75">
        <f t="shared" si="5"/>
        <v>0</v>
      </c>
      <c r="I146" s="75" t="s">
        <v>121</v>
      </c>
      <c r="J146" s="59" t="s">
        <v>440</v>
      </c>
      <c r="K146" s="59" t="s">
        <v>28</v>
      </c>
      <c r="L146" s="59" t="s">
        <v>58</v>
      </c>
      <c r="M146" s="60" t="s">
        <v>52</v>
      </c>
      <c r="N146" s="59" t="s">
        <v>59</v>
      </c>
      <c r="O146" s="76">
        <v>2.5239999999999999E-2</v>
      </c>
    </row>
    <row r="147" spans="1:15" s="77" customFormat="1" ht="15" customHeight="1" x14ac:dyDescent="0.25">
      <c r="A147" s="72">
        <v>1461</v>
      </c>
      <c r="B147" s="73">
        <f t="shared" si="4"/>
        <v>0</v>
      </c>
      <c r="C147" s="59" t="s">
        <v>446</v>
      </c>
      <c r="D147" s="60">
        <v>3600</v>
      </c>
      <c r="E147" s="59" t="s">
        <v>448</v>
      </c>
      <c r="F147" s="74">
        <v>80704</v>
      </c>
      <c r="G147" s="74">
        <v>80704</v>
      </c>
      <c r="H147" s="75">
        <f t="shared" si="5"/>
        <v>0</v>
      </c>
      <c r="I147" s="75" t="s">
        <v>121</v>
      </c>
      <c r="J147" s="59" t="s">
        <v>440</v>
      </c>
      <c r="K147" s="59" t="s">
        <v>28</v>
      </c>
      <c r="L147" s="59" t="s">
        <v>58</v>
      </c>
      <c r="M147" s="60" t="s">
        <v>52</v>
      </c>
      <c r="N147" s="59" t="s">
        <v>59</v>
      </c>
      <c r="O147" s="76">
        <v>9.1539999999999996E-2</v>
      </c>
    </row>
    <row r="148" spans="1:15" s="77" customFormat="1" ht="15" customHeight="1" x14ac:dyDescent="0.25">
      <c r="A148" s="72">
        <v>1461</v>
      </c>
      <c r="B148" s="73">
        <f t="shared" si="4"/>
        <v>0</v>
      </c>
      <c r="C148" s="59" t="s">
        <v>449</v>
      </c>
      <c r="D148" s="60">
        <v>3800</v>
      </c>
      <c r="E148" s="59" t="s">
        <v>450</v>
      </c>
      <c r="F148" s="74">
        <v>15148</v>
      </c>
      <c r="G148" s="74">
        <v>15148</v>
      </c>
      <c r="H148" s="75">
        <f t="shared" si="5"/>
        <v>0</v>
      </c>
      <c r="I148" s="75" t="s">
        <v>121</v>
      </c>
      <c r="J148" s="59" t="s">
        <v>451</v>
      </c>
      <c r="K148" s="59" t="s">
        <v>28</v>
      </c>
      <c r="L148" s="59" t="s">
        <v>58</v>
      </c>
      <c r="M148" s="60" t="s">
        <v>52</v>
      </c>
      <c r="N148" s="59" t="s">
        <v>59</v>
      </c>
      <c r="O148" s="76">
        <v>2.5239999999999999E-2</v>
      </c>
    </row>
    <row r="149" spans="1:15" s="77" customFormat="1" ht="15" customHeight="1" x14ac:dyDescent="0.25">
      <c r="A149" s="72">
        <v>1461</v>
      </c>
      <c r="B149" s="73">
        <f t="shared" si="4"/>
        <v>1.28</v>
      </c>
      <c r="C149" s="59" t="s">
        <v>449</v>
      </c>
      <c r="D149" s="60">
        <v>3800</v>
      </c>
      <c r="E149" s="59" t="s">
        <v>452</v>
      </c>
      <c r="F149" s="74">
        <v>40856</v>
      </c>
      <c r="G149" s="74">
        <v>40870</v>
      </c>
      <c r="H149" s="75">
        <f t="shared" si="5"/>
        <v>14</v>
      </c>
      <c r="I149" s="75" t="s">
        <v>121</v>
      </c>
      <c r="J149" s="59" t="s">
        <v>451</v>
      </c>
      <c r="K149" s="59" t="s">
        <v>28</v>
      </c>
      <c r="L149" s="59" t="s">
        <v>58</v>
      </c>
      <c r="M149" s="60" t="s">
        <v>52</v>
      </c>
      <c r="N149" s="59" t="s">
        <v>59</v>
      </c>
      <c r="O149" s="76">
        <v>9.1539999999999996E-2</v>
      </c>
    </row>
    <row r="150" spans="1:15" s="77" customFormat="1" ht="15" customHeight="1" x14ac:dyDescent="0.25">
      <c r="A150" s="72">
        <v>1461</v>
      </c>
      <c r="B150" s="73">
        <f t="shared" si="4"/>
        <v>0</v>
      </c>
      <c r="C150" s="59" t="s">
        <v>453</v>
      </c>
      <c r="D150" s="79" t="s">
        <v>454</v>
      </c>
      <c r="E150" s="59" t="s">
        <v>455</v>
      </c>
      <c r="F150" s="74">
        <v>4704</v>
      </c>
      <c r="G150" s="74">
        <v>4704</v>
      </c>
      <c r="H150" s="75">
        <f t="shared" si="5"/>
        <v>0</v>
      </c>
      <c r="I150" s="75" t="s">
        <v>121</v>
      </c>
      <c r="J150" s="59" t="s">
        <v>456</v>
      </c>
      <c r="K150" s="59" t="s">
        <v>28</v>
      </c>
      <c r="L150" s="59" t="s">
        <v>58</v>
      </c>
      <c r="M150" s="60" t="s">
        <v>52</v>
      </c>
      <c r="N150" s="59" t="s">
        <v>59</v>
      </c>
      <c r="O150" s="76">
        <v>2.5239999999999999E-2</v>
      </c>
    </row>
    <row r="151" spans="1:15" s="77" customFormat="1" ht="15" customHeight="1" x14ac:dyDescent="0.25">
      <c r="A151" s="72">
        <v>1461</v>
      </c>
      <c r="B151" s="73">
        <f t="shared" si="4"/>
        <v>0</v>
      </c>
      <c r="C151" s="59" t="s">
        <v>453</v>
      </c>
      <c r="D151" s="79" t="s">
        <v>454</v>
      </c>
      <c r="E151" s="59" t="s">
        <v>457</v>
      </c>
      <c r="F151" s="74">
        <v>11898</v>
      </c>
      <c r="G151" s="74">
        <v>11898</v>
      </c>
      <c r="H151" s="75">
        <f t="shared" si="5"/>
        <v>0</v>
      </c>
      <c r="I151" s="75" t="s">
        <v>121</v>
      </c>
      <c r="J151" s="59" t="s">
        <v>456</v>
      </c>
      <c r="K151" s="59" t="s">
        <v>28</v>
      </c>
      <c r="L151" s="59" t="s">
        <v>58</v>
      </c>
      <c r="M151" s="60" t="s">
        <v>52</v>
      </c>
      <c r="N151" s="59" t="s">
        <v>59</v>
      </c>
      <c r="O151" s="76">
        <v>9.1539999999999996E-2</v>
      </c>
    </row>
    <row r="152" spans="1:15" s="77" customFormat="1" ht="15" customHeight="1" x14ac:dyDescent="0.25">
      <c r="A152" s="72">
        <v>1461</v>
      </c>
      <c r="B152" s="73">
        <f t="shared" si="4"/>
        <v>0.1</v>
      </c>
      <c r="C152" s="60" t="s">
        <v>458</v>
      </c>
      <c r="D152" s="60" t="s">
        <v>77</v>
      </c>
      <c r="E152" s="60" t="s">
        <v>459</v>
      </c>
      <c r="F152" s="88">
        <v>149839</v>
      </c>
      <c r="G152" s="88">
        <v>149843</v>
      </c>
      <c r="H152" s="75">
        <f t="shared" si="5"/>
        <v>4</v>
      </c>
      <c r="I152" s="75"/>
      <c r="J152" s="59" t="s">
        <v>460</v>
      </c>
      <c r="K152" s="59" t="s">
        <v>28</v>
      </c>
      <c r="L152" s="59" t="s">
        <v>58</v>
      </c>
      <c r="M152" s="60" t="s">
        <v>52</v>
      </c>
      <c r="N152" s="59" t="s">
        <v>59</v>
      </c>
      <c r="O152" s="76">
        <v>2.5239999999999999E-2</v>
      </c>
    </row>
    <row r="153" spans="1:15" s="77" customFormat="1" ht="15" customHeight="1" x14ac:dyDescent="0.25">
      <c r="A153" s="72">
        <v>1461</v>
      </c>
      <c r="B153" s="73">
        <f t="shared" si="4"/>
        <v>0.03</v>
      </c>
      <c r="C153" s="82" t="s">
        <v>461</v>
      </c>
      <c r="D153" s="82" t="s">
        <v>115</v>
      </c>
      <c r="E153" s="82" t="s">
        <v>462</v>
      </c>
      <c r="F153" s="74">
        <v>27886</v>
      </c>
      <c r="G153" s="74">
        <v>27887</v>
      </c>
      <c r="H153" s="75">
        <f t="shared" si="5"/>
        <v>1</v>
      </c>
      <c r="I153" s="75"/>
      <c r="J153" s="77" t="s">
        <v>463</v>
      </c>
      <c r="K153" s="59" t="s">
        <v>28</v>
      </c>
      <c r="L153" s="59" t="s">
        <v>58</v>
      </c>
      <c r="M153" s="60" t="s">
        <v>52</v>
      </c>
      <c r="N153" s="59" t="s">
        <v>59</v>
      </c>
      <c r="O153" s="76">
        <v>2.5239999999999999E-2</v>
      </c>
    </row>
    <row r="154" spans="1:15" s="77" customFormat="1" ht="15" customHeight="1" x14ac:dyDescent="0.25">
      <c r="A154" s="72">
        <v>1461</v>
      </c>
      <c r="B154" s="73">
        <f t="shared" si="4"/>
        <v>0.2</v>
      </c>
      <c r="C154" s="59" t="s">
        <v>464</v>
      </c>
      <c r="D154" s="60">
        <v>4250</v>
      </c>
      <c r="E154" s="59" t="s">
        <v>465</v>
      </c>
      <c r="F154" s="74">
        <v>29981</v>
      </c>
      <c r="G154" s="74">
        <v>29989</v>
      </c>
      <c r="H154" s="75">
        <f t="shared" si="5"/>
        <v>8</v>
      </c>
      <c r="I154" s="75"/>
      <c r="J154" s="59" t="s">
        <v>466</v>
      </c>
      <c r="K154" s="59" t="s">
        <v>28</v>
      </c>
      <c r="L154" s="59" t="s">
        <v>58</v>
      </c>
      <c r="M154" s="60" t="s">
        <v>52</v>
      </c>
      <c r="N154" s="59" t="s">
        <v>59</v>
      </c>
      <c r="O154" s="76">
        <v>2.5239999999999999E-2</v>
      </c>
    </row>
    <row r="155" spans="1:15" s="77" customFormat="1" ht="15" customHeight="1" x14ac:dyDescent="0.25">
      <c r="A155" s="72">
        <v>1461</v>
      </c>
      <c r="B155" s="73">
        <f t="shared" si="4"/>
        <v>0</v>
      </c>
      <c r="C155" s="59" t="s">
        <v>467</v>
      </c>
      <c r="D155" s="60">
        <v>4250</v>
      </c>
      <c r="E155" s="59" t="s">
        <v>468</v>
      </c>
      <c r="F155" s="74">
        <v>129610</v>
      </c>
      <c r="G155" s="74">
        <v>129610</v>
      </c>
      <c r="H155" s="75">
        <f t="shared" si="5"/>
        <v>0</v>
      </c>
      <c r="I155" s="75"/>
      <c r="J155" s="59" t="s">
        <v>469</v>
      </c>
      <c r="K155" s="59" t="s">
        <v>28</v>
      </c>
      <c r="L155" s="59" t="s">
        <v>58</v>
      </c>
      <c r="M155" s="60" t="s">
        <v>52</v>
      </c>
      <c r="N155" s="59" t="s">
        <v>59</v>
      </c>
      <c r="O155" s="76">
        <v>2.5239999999999999E-2</v>
      </c>
    </row>
    <row r="156" spans="1:15" s="77" customFormat="1" ht="15" customHeight="1" x14ac:dyDescent="0.25">
      <c r="A156" s="72">
        <v>1461</v>
      </c>
      <c r="B156" s="73">
        <f t="shared" si="4"/>
        <v>0</v>
      </c>
      <c r="C156" s="59" t="s">
        <v>470</v>
      </c>
      <c r="D156" s="60">
        <v>4250</v>
      </c>
      <c r="E156" s="59" t="s">
        <v>471</v>
      </c>
      <c r="F156" s="95">
        <v>65535</v>
      </c>
      <c r="G156" s="95">
        <v>65535</v>
      </c>
      <c r="H156" s="96">
        <f t="shared" si="5"/>
        <v>0</v>
      </c>
      <c r="I156" s="96"/>
      <c r="J156" s="59" t="s">
        <v>472</v>
      </c>
      <c r="K156" s="59" t="s">
        <v>28</v>
      </c>
      <c r="L156" s="59" t="s">
        <v>58</v>
      </c>
      <c r="M156" s="60" t="s">
        <v>52</v>
      </c>
      <c r="N156" s="59" t="s">
        <v>59</v>
      </c>
      <c r="O156" s="76">
        <v>2.5239999999999999E-2</v>
      </c>
    </row>
    <row r="157" spans="1:15" s="77" customFormat="1" ht="15" customHeight="1" x14ac:dyDescent="0.25">
      <c r="A157" s="72">
        <v>1461</v>
      </c>
      <c r="B157" s="73">
        <f t="shared" si="4"/>
        <v>0</v>
      </c>
      <c r="C157" s="82" t="s">
        <v>473</v>
      </c>
      <c r="D157" s="60">
        <v>4250</v>
      </c>
      <c r="E157" s="59" t="s">
        <v>474</v>
      </c>
      <c r="F157" s="74">
        <v>44489</v>
      </c>
      <c r="G157" s="74">
        <v>44489</v>
      </c>
      <c r="H157" s="75">
        <f t="shared" si="5"/>
        <v>0</v>
      </c>
      <c r="I157" s="75"/>
      <c r="J157" s="59" t="s">
        <v>475</v>
      </c>
      <c r="K157" s="59" t="s">
        <v>28</v>
      </c>
      <c r="L157" s="59" t="s">
        <v>58</v>
      </c>
      <c r="M157" s="60" t="s">
        <v>52</v>
      </c>
      <c r="N157" s="59" t="s">
        <v>59</v>
      </c>
      <c r="O157" s="76">
        <v>2.5239999999999999E-2</v>
      </c>
    </row>
    <row r="158" spans="1:15" s="77" customFormat="1" ht="15" customHeight="1" x14ac:dyDescent="0.25">
      <c r="A158" s="72">
        <v>1461</v>
      </c>
      <c r="B158" s="73">
        <f t="shared" si="4"/>
        <v>0</v>
      </c>
      <c r="C158" s="82" t="s">
        <v>476</v>
      </c>
      <c r="D158" s="60">
        <v>4250</v>
      </c>
      <c r="E158" s="59" t="s">
        <v>477</v>
      </c>
      <c r="F158" s="74">
        <v>150348</v>
      </c>
      <c r="G158" s="74">
        <v>150348</v>
      </c>
      <c r="H158" s="75">
        <f t="shared" si="5"/>
        <v>0</v>
      </c>
      <c r="I158" s="75"/>
      <c r="J158" s="59" t="s">
        <v>478</v>
      </c>
      <c r="K158" s="59" t="s">
        <v>28</v>
      </c>
      <c r="L158" s="59" t="s">
        <v>58</v>
      </c>
      <c r="M158" s="60" t="s">
        <v>52</v>
      </c>
      <c r="N158" s="59" t="s">
        <v>59</v>
      </c>
      <c r="O158" s="76">
        <v>2.5239999999999999E-2</v>
      </c>
    </row>
    <row r="159" spans="1:15" s="77" customFormat="1" ht="15" customHeight="1" x14ac:dyDescent="0.25">
      <c r="A159" s="72">
        <v>1461</v>
      </c>
      <c r="B159" s="73">
        <f t="shared" si="4"/>
        <v>0</v>
      </c>
      <c r="C159" s="82" t="s">
        <v>479</v>
      </c>
      <c r="D159" s="60">
        <v>4250</v>
      </c>
      <c r="E159" s="59" t="s">
        <v>480</v>
      </c>
      <c r="F159" s="74">
        <v>47313</v>
      </c>
      <c r="G159" s="74">
        <v>47313</v>
      </c>
      <c r="H159" s="75">
        <f t="shared" si="5"/>
        <v>0</v>
      </c>
      <c r="I159" s="75"/>
      <c r="J159" s="59" t="s">
        <v>481</v>
      </c>
      <c r="K159" s="59" t="s">
        <v>28</v>
      </c>
      <c r="L159" s="59" t="s">
        <v>58</v>
      </c>
      <c r="M159" s="60" t="s">
        <v>52</v>
      </c>
      <c r="N159" s="59" t="s">
        <v>59</v>
      </c>
      <c r="O159" s="76">
        <v>2.5239999999999999E-2</v>
      </c>
    </row>
    <row r="160" spans="1:15" s="77" customFormat="1" ht="15" customHeight="1" x14ac:dyDescent="0.25">
      <c r="A160" s="72">
        <v>1461</v>
      </c>
      <c r="B160" s="73">
        <f t="shared" si="4"/>
        <v>0</v>
      </c>
      <c r="C160" s="82" t="s">
        <v>482</v>
      </c>
      <c r="D160" s="60">
        <v>4250</v>
      </c>
      <c r="E160" s="59" t="s">
        <v>483</v>
      </c>
      <c r="F160" s="74">
        <v>33033</v>
      </c>
      <c r="G160" s="74">
        <v>33033</v>
      </c>
      <c r="H160" s="75">
        <f t="shared" si="5"/>
        <v>0</v>
      </c>
      <c r="I160" s="75"/>
      <c r="J160" s="59" t="s">
        <v>484</v>
      </c>
      <c r="K160" s="59" t="s">
        <v>28</v>
      </c>
      <c r="L160" s="59" t="s">
        <v>58</v>
      </c>
      <c r="M160" s="60" t="s">
        <v>52</v>
      </c>
      <c r="N160" s="59" t="s">
        <v>59</v>
      </c>
      <c r="O160" s="76">
        <v>2.5239999999999999E-2</v>
      </c>
    </row>
    <row r="161" spans="1:15" s="77" customFormat="1" ht="15" customHeight="1" x14ac:dyDescent="0.25">
      <c r="A161" s="72">
        <v>1461</v>
      </c>
      <c r="B161" s="73">
        <f t="shared" si="4"/>
        <v>0</v>
      </c>
      <c r="C161" s="82" t="s">
        <v>485</v>
      </c>
      <c r="D161" s="60">
        <v>4250</v>
      </c>
      <c r="E161" s="59" t="s">
        <v>486</v>
      </c>
      <c r="F161" s="74">
        <v>49003</v>
      </c>
      <c r="G161" s="74">
        <v>49003</v>
      </c>
      <c r="H161" s="75">
        <f t="shared" si="5"/>
        <v>0</v>
      </c>
      <c r="I161" s="75"/>
      <c r="J161" s="59" t="s">
        <v>487</v>
      </c>
      <c r="K161" s="59" t="s">
        <v>28</v>
      </c>
      <c r="L161" s="59" t="s">
        <v>58</v>
      </c>
      <c r="M161" s="60" t="s">
        <v>52</v>
      </c>
      <c r="N161" s="59" t="s">
        <v>59</v>
      </c>
      <c r="O161" s="76">
        <v>2.5239999999999999E-2</v>
      </c>
    </row>
    <row r="162" spans="1:15" s="77" customFormat="1" ht="15" customHeight="1" x14ac:dyDescent="0.25">
      <c r="A162" s="72">
        <v>1461</v>
      </c>
      <c r="B162" s="73">
        <f t="shared" si="4"/>
        <v>0</v>
      </c>
      <c r="C162" s="82" t="s">
        <v>488</v>
      </c>
      <c r="D162" s="60">
        <v>4250</v>
      </c>
      <c r="E162" s="59" t="s">
        <v>489</v>
      </c>
      <c r="F162" s="74">
        <v>26287</v>
      </c>
      <c r="G162" s="74">
        <v>26287</v>
      </c>
      <c r="H162" s="75">
        <f t="shared" si="5"/>
        <v>0</v>
      </c>
      <c r="I162" s="75"/>
      <c r="J162" s="59" t="s">
        <v>490</v>
      </c>
      <c r="K162" s="59" t="s">
        <v>28</v>
      </c>
      <c r="L162" s="59" t="s">
        <v>58</v>
      </c>
      <c r="M162" s="60" t="s">
        <v>52</v>
      </c>
      <c r="N162" s="59" t="s">
        <v>59</v>
      </c>
      <c r="O162" s="76">
        <v>2.5239999999999999E-2</v>
      </c>
    </row>
    <row r="163" spans="1:15" s="77" customFormat="1" ht="15" customHeight="1" x14ac:dyDescent="0.25">
      <c r="A163" s="72">
        <v>1461</v>
      </c>
      <c r="B163" s="73">
        <f t="shared" si="4"/>
        <v>0</v>
      </c>
      <c r="C163" s="82" t="s">
        <v>491</v>
      </c>
      <c r="D163" s="60">
        <v>4250</v>
      </c>
      <c r="E163" s="59" t="s">
        <v>492</v>
      </c>
      <c r="F163" s="74">
        <v>38394</v>
      </c>
      <c r="G163" s="74">
        <v>38394</v>
      </c>
      <c r="H163" s="75">
        <f t="shared" si="5"/>
        <v>0</v>
      </c>
      <c r="I163" s="75"/>
      <c r="J163" s="59" t="s">
        <v>493</v>
      </c>
      <c r="K163" s="59" t="s">
        <v>28</v>
      </c>
      <c r="L163" s="59" t="s">
        <v>58</v>
      </c>
      <c r="M163" s="60" t="s">
        <v>52</v>
      </c>
      <c r="N163" s="59" t="s">
        <v>59</v>
      </c>
      <c r="O163" s="76">
        <v>2.5239999999999999E-2</v>
      </c>
    </row>
    <row r="164" spans="1:15" s="77" customFormat="1" ht="15" customHeight="1" x14ac:dyDescent="0.25">
      <c r="A164" s="72">
        <v>1461</v>
      </c>
      <c r="B164" s="73">
        <f t="shared" si="4"/>
        <v>0</v>
      </c>
      <c r="C164" s="82" t="s">
        <v>494</v>
      </c>
      <c r="D164" s="60">
        <v>4250</v>
      </c>
      <c r="E164" s="59" t="s">
        <v>495</v>
      </c>
      <c r="F164" s="74">
        <v>169037</v>
      </c>
      <c r="G164" s="74">
        <v>169037</v>
      </c>
      <c r="H164" s="75">
        <f t="shared" si="5"/>
        <v>0</v>
      </c>
      <c r="I164" s="75"/>
      <c r="J164" s="59" t="s">
        <v>496</v>
      </c>
      <c r="K164" s="59" t="s">
        <v>28</v>
      </c>
      <c r="L164" s="59" t="s">
        <v>58</v>
      </c>
      <c r="M164" s="60" t="s">
        <v>52</v>
      </c>
      <c r="N164" s="59" t="s">
        <v>59</v>
      </c>
      <c r="O164" s="76">
        <v>2.5239999999999999E-2</v>
      </c>
    </row>
    <row r="165" spans="1:15" s="77" customFormat="1" ht="15" customHeight="1" x14ac:dyDescent="0.25">
      <c r="A165" s="72">
        <v>1461</v>
      </c>
      <c r="B165" s="73">
        <f t="shared" si="4"/>
        <v>0</v>
      </c>
      <c r="C165" s="59" t="s">
        <v>497</v>
      </c>
      <c r="D165" s="60">
        <v>3800</v>
      </c>
      <c r="E165" s="59" t="s">
        <v>498</v>
      </c>
      <c r="F165" s="74">
        <v>52323</v>
      </c>
      <c r="G165" s="74">
        <v>52323</v>
      </c>
      <c r="H165" s="75">
        <f t="shared" si="5"/>
        <v>0</v>
      </c>
      <c r="I165" s="75"/>
      <c r="J165" s="59" t="s">
        <v>499</v>
      </c>
      <c r="K165" s="59" t="s">
        <v>28</v>
      </c>
      <c r="L165" s="59" t="s">
        <v>58</v>
      </c>
      <c r="M165" s="60" t="s">
        <v>52</v>
      </c>
      <c r="N165" s="59" t="s">
        <v>59</v>
      </c>
      <c r="O165" s="76">
        <v>2.5239999999999999E-2</v>
      </c>
    </row>
    <row r="166" spans="1:15" s="77" customFormat="1" ht="15" customHeight="1" x14ac:dyDescent="0.25">
      <c r="A166" s="72">
        <v>1461</v>
      </c>
      <c r="B166" s="73">
        <f t="shared" si="4"/>
        <v>0</v>
      </c>
      <c r="C166" s="59" t="s">
        <v>500</v>
      </c>
      <c r="D166" s="60">
        <v>4015</v>
      </c>
      <c r="E166" s="59" t="s">
        <v>501</v>
      </c>
      <c r="F166" s="74">
        <v>123327</v>
      </c>
      <c r="G166" s="74">
        <v>123327</v>
      </c>
      <c r="H166" s="75">
        <f t="shared" si="5"/>
        <v>0</v>
      </c>
      <c r="I166" s="75"/>
      <c r="J166" s="59" t="s">
        <v>502</v>
      </c>
      <c r="K166" s="59" t="s">
        <v>28</v>
      </c>
      <c r="L166" s="59" t="s">
        <v>58</v>
      </c>
      <c r="M166" s="60" t="s">
        <v>52</v>
      </c>
      <c r="N166" s="59" t="s">
        <v>59</v>
      </c>
      <c r="O166" s="76">
        <v>2.5239999999999999E-2</v>
      </c>
    </row>
    <row r="167" spans="1:15" s="77" customFormat="1" ht="15" customHeight="1" x14ac:dyDescent="0.25">
      <c r="A167" s="72">
        <v>1461</v>
      </c>
      <c r="B167" s="73">
        <f t="shared" si="4"/>
        <v>4.57</v>
      </c>
      <c r="C167" s="59" t="s">
        <v>503</v>
      </c>
      <c r="D167" s="60">
        <v>4015</v>
      </c>
      <c r="E167" s="59" t="s">
        <v>504</v>
      </c>
      <c r="F167" s="74">
        <v>105378</v>
      </c>
      <c r="G167" s="74">
        <v>105559</v>
      </c>
      <c r="H167" s="75">
        <f t="shared" si="5"/>
        <v>181</v>
      </c>
      <c r="I167" s="75"/>
      <c r="J167" s="59" t="s">
        <v>505</v>
      </c>
      <c r="K167" s="59" t="s">
        <v>28</v>
      </c>
      <c r="L167" s="59" t="s">
        <v>58</v>
      </c>
      <c r="M167" s="60" t="s">
        <v>52</v>
      </c>
      <c r="N167" s="59" t="s">
        <v>59</v>
      </c>
      <c r="O167" s="76">
        <v>2.5239999999999999E-2</v>
      </c>
    </row>
    <row r="168" spans="1:15" s="77" customFormat="1" ht="15" customHeight="1" x14ac:dyDescent="0.25">
      <c r="A168" s="72">
        <v>1461</v>
      </c>
      <c r="B168" s="73">
        <f t="shared" si="4"/>
        <v>0</v>
      </c>
      <c r="C168" s="59" t="s">
        <v>506</v>
      </c>
      <c r="D168" s="60">
        <v>4015</v>
      </c>
      <c r="E168" s="59" t="s">
        <v>507</v>
      </c>
      <c r="F168" s="74">
        <v>48046</v>
      </c>
      <c r="G168" s="74">
        <v>48046</v>
      </c>
      <c r="H168" s="75">
        <f t="shared" si="5"/>
        <v>0</v>
      </c>
      <c r="I168" s="75"/>
      <c r="J168" s="59" t="s">
        <v>508</v>
      </c>
      <c r="K168" s="59" t="s">
        <v>28</v>
      </c>
      <c r="L168" s="59" t="s">
        <v>58</v>
      </c>
      <c r="M168" s="60" t="s">
        <v>52</v>
      </c>
      <c r="N168" s="59" t="s">
        <v>59</v>
      </c>
      <c r="O168" s="76">
        <v>2.5239999999999999E-2</v>
      </c>
    </row>
    <row r="169" spans="1:15" s="77" customFormat="1" ht="15" customHeight="1" x14ac:dyDescent="0.25">
      <c r="A169" s="72">
        <v>1461</v>
      </c>
      <c r="B169" s="73">
        <f t="shared" si="4"/>
        <v>0</v>
      </c>
      <c r="C169" s="60" t="s">
        <v>509</v>
      </c>
      <c r="D169" s="60" t="s">
        <v>510</v>
      </c>
      <c r="E169" s="59" t="s">
        <v>511</v>
      </c>
      <c r="F169" s="74">
        <v>18665</v>
      </c>
      <c r="G169" s="74">
        <v>18665</v>
      </c>
      <c r="H169" s="75">
        <f t="shared" si="5"/>
        <v>0</v>
      </c>
      <c r="I169" s="75"/>
      <c r="J169" s="59" t="s">
        <v>15</v>
      </c>
      <c r="K169" s="59" t="s">
        <v>28</v>
      </c>
      <c r="L169" s="59" t="s">
        <v>58</v>
      </c>
      <c r="M169" s="60" t="s">
        <v>52</v>
      </c>
      <c r="N169" s="59" t="s">
        <v>59</v>
      </c>
      <c r="O169" s="76">
        <v>2.5239999999999999E-2</v>
      </c>
    </row>
    <row r="170" spans="1:15" s="77" customFormat="1" ht="15" customHeight="1" x14ac:dyDescent="0.25">
      <c r="A170" s="72">
        <v>1461</v>
      </c>
      <c r="B170" s="73">
        <f t="shared" si="4"/>
        <v>0</v>
      </c>
      <c r="C170" s="60" t="s">
        <v>512</v>
      </c>
      <c r="D170" s="60" t="s">
        <v>77</v>
      </c>
      <c r="E170" s="59" t="s">
        <v>513</v>
      </c>
      <c r="F170" s="74">
        <v>398339</v>
      </c>
      <c r="G170" s="74">
        <v>398339</v>
      </c>
      <c r="H170" s="75">
        <f t="shared" si="5"/>
        <v>0</v>
      </c>
      <c r="I170" s="75"/>
      <c r="J170" s="59" t="s">
        <v>514</v>
      </c>
      <c r="K170" s="59" t="s">
        <v>28</v>
      </c>
      <c r="L170" s="59" t="s">
        <v>58</v>
      </c>
      <c r="M170" s="60" t="s">
        <v>52</v>
      </c>
      <c r="N170" s="59" t="s">
        <v>59</v>
      </c>
      <c r="O170" s="76">
        <v>2.5239999999999999E-2</v>
      </c>
    </row>
    <row r="171" spans="1:15" s="77" customFormat="1" ht="15" customHeight="1" x14ac:dyDescent="0.25">
      <c r="A171" s="72">
        <v>1461</v>
      </c>
      <c r="B171" s="73">
        <f t="shared" si="4"/>
        <v>0</v>
      </c>
      <c r="C171" s="60" t="s">
        <v>515</v>
      </c>
      <c r="D171" s="60">
        <v>4250</v>
      </c>
      <c r="E171" s="59" t="s">
        <v>516</v>
      </c>
      <c r="F171" s="74">
        <v>701132</v>
      </c>
      <c r="G171" s="74">
        <v>701132</v>
      </c>
      <c r="H171" s="75">
        <f t="shared" si="5"/>
        <v>0</v>
      </c>
      <c r="I171" s="75"/>
      <c r="J171" s="59" t="s">
        <v>517</v>
      </c>
      <c r="K171" s="59" t="s">
        <v>28</v>
      </c>
      <c r="L171" s="59" t="s">
        <v>58</v>
      </c>
      <c r="M171" s="60" t="s">
        <v>52</v>
      </c>
      <c r="N171" s="59" t="s">
        <v>59</v>
      </c>
      <c r="O171" s="76">
        <v>2.5239999999999999E-2</v>
      </c>
    </row>
    <row r="172" spans="1:15" s="77" customFormat="1" ht="15" customHeight="1" x14ac:dyDescent="0.25">
      <c r="A172" s="72">
        <v>1461</v>
      </c>
      <c r="B172" s="73">
        <f t="shared" si="4"/>
        <v>0</v>
      </c>
      <c r="C172" s="59" t="s">
        <v>518</v>
      </c>
      <c r="D172" s="60">
        <v>3380</v>
      </c>
      <c r="E172" s="59" t="s">
        <v>519</v>
      </c>
      <c r="F172" s="74">
        <v>59723</v>
      </c>
      <c r="G172" s="74">
        <v>59723</v>
      </c>
      <c r="H172" s="75">
        <f t="shared" si="5"/>
        <v>0</v>
      </c>
      <c r="I172" s="75"/>
      <c r="J172" s="59" t="s">
        <v>520</v>
      </c>
      <c r="K172" s="59" t="s">
        <v>28</v>
      </c>
      <c r="L172" s="59" t="s">
        <v>58</v>
      </c>
      <c r="M172" s="60" t="s">
        <v>52</v>
      </c>
      <c r="N172" s="59" t="s">
        <v>59</v>
      </c>
      <c r="O172" s="76">
        <v>2.5239999999999999E-2</v>
      </c>
    </row>
    <row r="173" spans="1:15" s="77" customFormat="1" ht="15" customHeight="1" x14ac:dyDescent="0.25">
      <c r="A173" s="72">
        <v>1461</v>
      </c>
      <c r="B173" s="73">
        <f t="shared" si="4"/>
        <v>0</v>
      </c>
      <c r="C173" s="59" t="s">
        <v>521</v>
      </c>
      <c r="D173" s="60">
        <v>4250</v>
      </c>
      <c r="E173" s="59" t="s">
        <v>522</v>
      </c>
      <c r="F173" s="74">
        <v>100722</v>
      </c>
      <c r="G173" s="74">
        <v>100722</v>
      </c>
      <c r="H173" s="75">
        <f t="shared" si="5"/>
        <v>0</v>
      </c>
      <c r="I173" s="75"/>
      <c r="J173" s="59" t="s">
        <v>523</v>
      </c>
      <c r="K173" s="59" t="s">
        <v>28</v>
      </c>
      <c r="L173" s="59" t="s">
        <v>58</v>
      </c>
      <c r="M173" s="60" t="s">
        <v>52</v>
      </c>
      <c r="N173" s="59" t="s">
        <v>59</v>
      </c>
      <c r="O173" s="76">
        <v>2.5239999999999999E-2</v>
      </c>
    </row>
    <row r="174" spans="1:15" s="77" customFormat="1" ht="15" customHeight="1" x14ac:dyDescent="0.25">
      <c r="A174" s="72">
        <v>1461</v>
      </c>
      <c r="B174" s="73">
        <f t="shared" si="4"/>
        <v>0.2</v>
      </c>
      <c r="C174" s="59" t="s">
        <v>524</v>
      </c>
      <c r="D174" s="60">
        <v>4015</v>
      </c>
      <c r="E174" s="59" t="s">
        <v>525</v>
      </c>
      <c r="F174" s="74">
        <v>37479</v>
      </c>
      <c r="G174" s="74">
        <v>37487</v>
      </c>
      <c r="H174" s="75">
        <f t="shared" si="5"/>
        <v>8</v>
      </c>
      <c r="I174" s="75"/>
      <c r="J174" s="59" t="s">
        <v>526</v>
      </c>
      <c r="K174" s="59" t="s">
        <v>28</v>
      </c>
      <c r="L174" s="59" t="s">
        <v>58</v>
      </c>
      <c r="M174" s="60" t="s">
        <v>52</v>
      </c>
      <c r="N174" s="59" t="s">
        <v>59</v>
      </c>
      <c r="O174" s="76">
        <v>2.5239999999999999E-2</v>
      </c>
    </row>
    <row r="175" spans="1:15" s="77" customFormat="1" ht="15" customHeight="1" x14ac:dyDescent="0.25">
      <c r="A175" s="72">
        <v>1461</v>
      </c>
      <c r="B175" s="73">
        <f t="shared" si="4"/>
        <v>0</v>
      </c>
      <c r="C175" s="60" t="s">
        <v>527</v>
      </c>
      <c r="D175" s="60" t="s">
        <v>528</v>
      </c>
      <c r="E175" s="60" t="s">
        <v>529</v>
      </c>
      <c r="F175" s="88">
        <v>3325</v>
      </c>
      <c r="G175" s="88">
        <v>3325</v>
      </c>
      <c r="H175" s="75">
        <f t="shared" si="5"/>
        <v>0</v>
      </c>
      <c r="I175" s="75" t="s">
        <v>121</v>
      </c>
      <c r="J175" s="59" t="s">
        <v>530</v>
      </c>
      <c r="K175" s="59" t="s">
        <v>28</v>
      </c>
      <c r="L175" s="59" t="s">
        <v>58</v>
      </c>
      <c r="M175" s="60" t="s">
        <v>52</v>
      </c>
      <c r="N175" s="59" t="s">
        <v>59</v>
      </c>
      <c r="O175" s="76">
        <v>2.5239999999999999E-2</v>
      </c>
    </row>
    <row r="176" spans="1:15" s="77" customFormat="1" ht="15" customHeight="1" x14ac:dyDescent="0.25">
      <c r="A176" s="72">
        <v>1461</v>
      </c>
      <c r="B176" s="73">
        <f t="shared" si="4"/>
        <v>0</v>
      </c>
      <c r="C176" s="60" t="s">
        <v>527</v>
      </c>
      <c r="D176" s="60" t="s">
        <v>528</v>
      </c>
      <c r="E176" s="60" t="s">
        <v>531</v>
      </c>
      <c r="F176" s="88">
        <v>6322</v>
      </c>
      <c r="G176" s="88">
        <v>6322</v>
      </c>
      <c r="H176" s="75">
        <f t="shared" si="5"/>
        <v>0</v>
      </c>
      <c r="I176" s="75" t="s">
        <v>121</v>
      </c>
      <c r="J176" s="59" t="s">
        <v>530</v>
      </c>
      <c r="K176" s="59" t="s">
        <v>28</v>
      </c>
      <c r="L176" s="59" t="s">
        <v>58</v>
      </c>
      <c r="M176" s="60" t="s">
        <v>52</v>
      </c>
      <c r="N176" s="59" t="s">
        <v>59</v>
      </c>
      <c r="O176" s="76">
        <v>9.1539999999999996E-2</v>
      </c>
    </row>
    <row r="177" spans="1:141" s="77" customFormat="1" ht="15" customHeight="1" x14ac:dyDescent="0.25">
      <c r="A177" s="72">
        <v>1461</v>
      </c>
      <c r="B177" s="73">
        <f t="shared" si="4"/>
        <v>18.100000000000001</v>
      </c>
      <c r="C177" s="60" t="s">
        <v>532</v>
      </c>
      <c r="D177" s="60">
        <v>4250</v>
      </c>
      <c r="E177" s="60" t="s">
        <v>533</v>
      </c>
      <c r="F177" s="74">
        <v>136613</v>
      </c>
      <c r="G177" s="74">
        <v>137330</v>
      </c>
      <c r="H177" s="75">
        <f t="shared" si="5"/>
        <v>717</v>
      </c>
      <c r="I177" s="75"/>
      <c r="J177" s="59" t="s">
        <v>534</v>
      </c>
      <c r="K177" s="59" t="s">
        <v>28</v>
      </c>
      <c r="L177" s="59" t="s">
        <v>58</v>
      </c>
      <c r="M177" s="60" t="s">
        <v>52</v>
      </c>
      <c r="N177" s="59" t="s">
        <v>59</v>
      </c>
      <c r="O177" s="76">
        <v>2.5239999999999999E-2</v>
      </c>
    </row>
    <row r="178" spans="1:141" s="77" customFormat="1" ht="15" customHeight="1" x14ac:dyDescent="0.25">
      <c r="A178" s="72">
        <v>1461</v>
      </c>
      <c r="B178" s="73">
        <f t="shared" si="4"/>
        <v>0</v>
      </c>
      <c r="C178" s="60" t="s">
        <v>535</v>
      </c>
      <c r="D178" s="60">
        <v>4050</v>
      </c>
      <c r="E178" s="59" t="s">
        <v>536</v>
      </c>
      <c r="F178" s="74">
        <v>59574</v>
      </c>
      <c r="G178" s="74">
        <v>59574</v>
      </c>
      <c r="H178" s="75">
        <f t="shared" si="5"/>
        <v>0</v>
      </c>
      <c r="I178" s="75"/>
      <c r="J178" s="59" t="s">
        <v>537</v>
      </c>
      <c r="K178" s="59" t="s">
        <v>50</v>
      </c>
      <c r="L178" s="59" t="s">
        <v>51</v>
      </c>
      <c r="M178" s="60" t="s">
        <v>52</v>
      </c>
      <c r="N178" s="59" t="s">
        <v>53</v>
      </c>
      <c r="O178" s="76">
        <v>2.5239999999999999E-2</v>
      </c>
    </row>
    <row r="179" spans="1:141" s="77" customFormat="1" ht="15" customHeight="1" x14ac:dyDescent="0.25">
      <c r="A179" s="72">
        <v>1461</v>
      </c>
      <c r="B179" s="73">
        <f t="shared" si="4"/>
        <v>0</v>
      </c>
      <c r="C179" s="60" t="s">
        <v>538</v>
      </c>
      <c r="D179" s="60">
        <v>4250</v>
      </c>
      <c r="E179" s="59" t="s">
        <v>539</v>
      </c>
      <c r="F179" s="74">
        <v>607535</v>
      </c>
      <c r="G179" s="74">
        <v>607535</v>
      </c>
      <c r="H179" s="75">
        <f t="shared" si="5"/>
        <v>0</v>
      </c>
      <c r="I179" s="75"/>
      <c r="J179" s="59" t="s">
        <v>380</v>
      </c>
      <c r="K179" s="59" t="s">
        <v>50</v>
      </c>
      <c r="L179" s="59" t="s">
        <v>51</v>
      </c>
      <c r="M179" s="60" t="s">
        <v>52</v>
      </c>
      <c r="N179" s="59" t="s">
        <v>53</v>
      </c>
      <c r="O179" s="76">
        <v>2.5239999999999999E-2</v>
      </c>
    </row>
    <row r="180" spans="1:141" s="77" customFormat="1" ht="15" customHeight="1" x14ac:dyDescent="0.25">
      <c r="A180" s="72">
        <v>1461</v>
      </c>
      <c r="B180" s="73">
        <f t="shared" si="4"/>
        <v>0</v>
      </c>
      <c r="C180" s="60" t="s">
        <v>540</v>
      </c>
      <c r="D180" s="60">
        <v>4250</v>
      </c>
      <c r="E180" s="59" t="s">
        <v>541</v>
      </c>
      <c r="F180" s="74">
        <v>81735</v>
      </c>
      <c r="G180" s="74">
        <v>81735</v>
      </c>
      <c r="H180" s="75">
        <f t="shared" si="5"/>
        <v>0</v>
      </c>
      <c r="I180" s="75"/>
      <c r="J180" s="59" t="s">
        <v>542</v>
      </c>
      <c r="K180" s="59" t="s">
        <v>50</v>
      </c>
      <c r="L180" s="59" t="s">
        <v>51</v>
      </c>
      <c r="M180" s="60" t="s">
        <v>52</v>
      </c>
      <c r="N180" s="59" t="s">
        <v>53</v>
      </c>
      <c r="O180" s="76">
        <v>2.5239999999999999E-2</v>
      </c>
    </row>
    <row r="181" spans="1:141" s="77" customFormat="1" ht="15" customHeight="1" x14ac:dyDescent="0.25">
      <c r="A181" s="72">
        <v>1461</v>
      </c>
      <c r="B181" s="73">
        <f t="shared" si="4"/>
        <v>0</v>
      </c>
      <c r="C181" s="60" t="s">
        <v>543</v>
      </c>
      <c r="D181" s="60">
        <v>4250</v>
      </c>
      <c r="E181" s="59" t="s">
        <v>544</v>
      </c>
      <c r="F181" s="74">
        <v>256798</v>
      </c>
      <c r="G181" s="74">
        <v>256798</v>
      </c>
      <c r="H181" s="75">
        <f t="shared" si="5"/>
        <v>0</v>
      </c>
      <c r="I181" s="75"/>
      <c r="J181" s="59" t="s">
        <v>545</v>
      </c>
      <c r="K181" s="59" t="s">
        <v>50</v>
      </c>
      <c r="L181" s="59" t="s">
        <v>51</v>
      </c>
      <c r="M181" s="60" t="s">
        <v>52</v>
      </c>
      <c r="N181" s="59" t="s">
        <v>53</v>
      </c>
      <c r="O181" s="76">
        <v>2.5239999999999999E-2</v>
      </c>
    </row>
    <row r="182" spans="1:141" s="77" customFormat="1" ht="15" customHeight="1" x14ac:dyDescent="0.25">
      <c r="A182" s="72">
        <v>1461</v>
      </c>
      <c r="B182" s="73">
        <f t="shared" si="4"/>
        <v>0</v>
      </c>
      <c r="C182" s="60" t="s">
        <v>546</v>
      </c>
      <c r="D182" s="60">
        <v>4250</v>
      </c>
      <c r="E182" s="59" t="s">
        <v>547</v>
      </c>
      <c r="F182" s="74">
        <v>99946</v>
      </c>
      <c r="G182" s="74">
        <v>99946</v>
      </c>
      <c r="H182" s="75">
        <f t="shared" si="5"/>
        <v>0</v>
      </c>
      <c r="I182" s="75"/>
      <c r="J182" s="59" t="s">
        <v>548</v>
      </c>
      <c r="K182" s="59" t="s">
        <v>50</v>
      </c>
      <c r="L182" s="59" t="s">
        <v>51</v>
      </c>
      <c r="M182" s="60" t="s">
        <v>52</v>
      </c>
      <c r="N182" s="59" t="s">
        <v>53</v>
      </c>
      <c r="O182" s="76">
        <v>2.5239999999999999E-2</v>
      </c>
    </row>
    <row r="183" spans="1:141" s="77" customFormat="1" ht="15" customHeight="1" x14ac:dyDescent="0.25">
      <c r="A183" s="72">
        <v>1461</v>
      </c>
      <c r="B183" s="73">
        <f t="shared" si="4"/>
        <v>0</v>
      </c>
      <c r="C183" s="60" t="s">
        <v>549</v>
      </c>
      <c r="D183" s="60">
        <v>4250</v>
      </c>
      <c r="E183" s="59" t="s">
        <v>550</v>
      </c>
      <c r="F183" s="74">
        <v>86001</v>
      </c>
      <c r="G183" s="74">
        <v>86001</v>
      </c>
      <c r="H183" s="75">
        <f t="shared" si="5"/>
        <v>0</v>
      </c>
      <c r="I183" s="75"/>
      <c r="J183" s="59" t="s">
        <v>551</v>
      </c>
      <c r="K183" s="59" t="s">
        <v>50</v>
      </c>
      <c r="L183" s="59" t="s">
        <v>51</v>
      </c>
      <c r="M183" s="60" t="s">
        <v>52</v>
      </c>
      <c r="N183" s="59" t="s">
        <v>53</v>
      </c>
      <c r="O183" s="76">
        <v>2.5239999999999999E-2</v>
      </c>
    </row>
    <row r="184" spans="1:141" s="77" customFormat="1" ht="15" customHeight="1" x14ac:dyDescent="0.25">
      <c r="A184" s="72">
        <v>1461</v>
      </c>
      <c r="B184" s="73">
        <f t="shared" si="4"/>
        <v>0</v>
      </c>
      <c r="C184" s="60" t="s">
        <v>552</v>
      </c>
      <c r="D184" s="60">
        <v>4250</v>
      </c>
      <c r="E184" s="59" t="s">
        <v>553</v>
      </c>
      <c r="F184" s="74">
        <v>69436</v>
      </c>
      <c r="G184" s="74">
        <v>69436</v>
      </c>
      <c r="H184" s="75">
        <f t="shared" si="5"/>
        <v>0</v>
      </c>
      <c r="I184" s="75"/>
      <c r="J184" s="59" t="s">
        <v>554</v>
      </c>
      <c r="K184" s="59" t="s">
        <v>50</v>
      </c>
      <c r="L184" s="59" t="s">
        <v>51</v>
      </c>
      <c r="M184" s="60" t="s">
        <v>52</v>
      </c>
      <c r="N184" s="59" t="s">
        <v>53</v>
      </c>
      <c r="O184" s="76">
        <v>2.5239999999999999E-2</v>
      </c>
    </row>
    <row r="185" spans="1:141" s="77" customFormat="1" ht="15" customHeight="1" x14ac:dyDescent="0.25">
      <c r="A185" s="72">
        <v>1461</v>
      </c>
      <c r="B185" s="73">
        <f t="shared" si="4"/>
        <v>0</v>
      </c>
      <c r="C185" s="60" t="s">
        <v>555</v>
      </c>
      <c r="D185" s="60">
        <v>4250</v>
      </c>
      <c r="E185" s="59" t="s">
        <v>556</v>
      </c>
      <c r="F185" s="74">
        <v>136836</v>
      </c>
      <c r="G185" s="74">
        <v>136836</v>
      </c>
      <c r="H185" s="75">
        <f t="shared" si="5"/>
        <v>0</v>
      </c>
      <c r="I185" s="75"/>
      <c r="J185" s="59" t="s">
        <v>557</v>
      </c>
      <c r="K185" s="59" t="s">
        <v>50</v>
      </c>
      <c r="L185" s="59" t="s">
        <v>51</v>
      </c>
      <c r="M185" s="60" t="s">
        <v>52</v>
      </c>
      <c r="N185" s="59" t="s">
        <v>53</v>
      </c>
      <c r="O185" s="76">
        <v>2.5239999999999999E-2</v>
      </c>
    </row>
    <row r="186" spans="1:141" s="77" customFormat="1" ht="15" customHeight="1" x14ac:dyDescent="0.25">
      <c r="A186" s="72">
        <v>1461</v>
      </c>
      <c r="B186" s="73">
        <f t="shared" si="4"/>
        <v>0</v>
      </c>
      <c r="C186" s="60" t="s">
        <v>558</v>
      </c>
      <c r="D186" s="60">
        <v>4250</v>
      </c>
      <c r="E186" s="59" t="s">
        <v>559</v>
      </c>
      <c r="F186" s="74">
        <v>103549</v>
      </c>
      <c r="G186" s="74">
        <v>103549</v>
      </c>
      <c r="H186" s="75">
        <f t="shared" si="5"/>
        <v>0</v>
      </c>
      <c r="I186" s="75"/>
      <c r="J186" s="59" t="s">
        <v>560</v>
      </c>
      <c r="K186" s="59" t="s">
        <v>50</v>
      </c>
      <c r="L186" s="59" t="s">
        <v>51</v>
      </c>
      <c r="M186" s="60" t="s">
        <v>52</v>
      </c>
      <c r="N186" s="59" t="s">
        <v>53</v>
      </c>
      <c r="O186" s="76">
        <v>2.5239999999999999E-2</v>
      </c>
    </row>
    <row r="187" spans="1:141" s="77" customFormat="1" ht="15" customHeight="1" x14ac:dyDescent="0.25">
      <c r="A187" s="72">
        <v>1461</v>
      </c>
      <c r="B187" s="73">
        <f t="shared" si="4"/>
        <v>0</v>
      </c>
      <c r="C187" s="60" t="s">
        <v>561</v>
      </c>
      <c r="D187" s="60">
        <v>4250</v>
      </c>
      <c r="E187" s="59" t="s">
        <v>562</v>
      </c>
      <c r="F187" s="74">
        <v>269887</v>
      </c>
      <c r="G187" s="74">
        <v>269887</v>
      </c>
      <c r="H187" s="75">
        <f t="shared" si="5"/>
        <v>0</v>
      </c>
      <c r="I187" s="75"/>
      <c r="J187" s="59" t="s">
        <v>563</v>
      </c>
      <c r="K187" s="59" t="s">
        <v>50</v>
      </c>
      <c r="L187" s="59" t="s">
        <v>51</v>
      </c>
      <c r="M187" s="60" t="s">
        <v>52</v>
      </c>
      <c r="N187" s="59" t="s">
        <v>53</v>
      </c>
      <c r="O187" s="76">
        <v>2.5239999999999999E-2</v>
      </c>
    </row>
    <row r="188" spans="1:141" s="77" customFormat="1" ht="15" customHeight="1" x14ac:dyDescent="0.25">
      <c r="A188" s="72">
        <v>1461</v>
      </c>
      <c r="B188" s="73">
        <f t="shared" si="4"/>
        <v>0</v>
      </c>
      <c r="C188" s="60" t="s">
        <v>564</v>
      </c>
      <c r="D188" s="60">
        <v>4250</v>
      </c>
      <c r="E188" s="59" t="s">
        <v>565</v>
      </c>
      <c r="F188" s="74">
        <v>7408</v>
      </c>
      <c r="G188" s="74">
        <v>7408</v>
      </c>
      <c r="H188" s="75">
        <f t="shared" si="5"/>
        <v>0</v>
      </c>
      <c r="I188" s="75"/>
      <c r="J188" s="59" t="s">
        <v>566</v>
      </c>
      <c r="K188" s="59" t="s">
        <v>50</v>
      </c>
      <c r="L188" s="59" t="s">
        <v>51</v>
      </c>
      <c r="M188" s="60" t="s">
        <v>52</v>
      </c>
      <c r="N188" s="59" t="s">
        <v>53</v>
      </c>
      <c r="O188" s="76">
        <v>2.5239999999999999E-2</v>
      </c>
    </row>
    <row r="189" spans="1:141" s="77" customFormat="1" ht="15" customHeight="1" x14ac:dyDescent="0.25">
      <c r="A189" s="72">
        <v>1461</v>
      </c>
      <c r="B189" s="73">
        <f t="shared" si="4"/>
        <v>0</v>
      </c>
      <c r="C189" s="60" t="s">
        <v>567</v>
      </c>
      <c r="D189" s="60">
        <v>4250</v>
      </c>
      <c r="E189" s="59" t="s">
        <v>568</v>
      </c>
      <c r="F189" s="74">
        <v>5678</v>
      </c>
      <c r="G189" s="74">
        <v>5678</v>
      </c>
      <c r="H189" s="75">
        <f t="shared" si="5"/>
        <v>0</v>
      </c>
      <c r="I189" s="75"/>
      <c r="J189" s="59" t="s">
        <v>569</v>
      </c>
      <c r="K189" s="59" t="s">
        <v>50</v>
      </c>
      <c r="L189" s="59" t="s">
        <v>51</v>
      </c>
      <c r="M189" s="60" t="s">
        <v>52</v>
      </c>
      <c r="N189" s="59" t="s">
        <v>53</v>
      </c>
      <c r="O189" s="76">
        <v>2.5239999999999999E-2</v>
      </c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94"/>
      <c r="BA189" s="94"/>
      <c r="BB189" s="94"/>
      <c r="BC189" s="94"/>
      <c r="BD189" s="94"/>
      <c r="BE189" s="94"/>
      <c r="BF189" s="94"/>
      <c r="BG189" s="94"/>
      <c r="BH189" s="94"/>
      <c r="BI189" s="94"/>
      <c r="BJ189" s="94"/>
      <c r="BK189" s="94"/>
      <c r="BL189" s="94"/>
      <c r="BM189" s="94"/>
      <c r="BN189" s="94"/>
      <c r="BO189" s="94"/>
      <c r="BP189" s="94"/>
      <c r="BQ189" s="94"/>
      <c r="BR189" s="94"/>
      <c r="BS189" s="94"/>
      <c r="BT189" s="94"/>
      <c r="BU189" s="94"/>
      <c r="BV189" s="94"/>
      <c r="BW189" s="94"/>
      <c r="BX189" s="94"/>
      <c r="BY189" s="94"/>
      <c r="BZ189" s="94"/>
      <c r="CA189" s="94"/>
      <c r="CB189" s="94"/>
      <c r="CC189" s="94"/>
      <c r="CD189" s="94"/>
      <c r="CE189" s="94"/>
      <c r="CF189" s="94"/>
      <c r="CG189" s="94"/>
      <c r="CH189" s="94"/>
      <c r="CI189" s="94"/>
      <c r="CJ189" s="94"/>
      <c r="CK189" s="94"/>
      <c r="CL189" s="94"/>
      <c r="CM189" s="94"/>
      <c r="CN189" s="94"/>
      <c r="CO189" s="94"/>
      <c r="CP189" s="94"/>
      <c r="CQ189" s="94"/>
      <c r="CR189" s="94"/>
      <c r="CS189" s="94"/>
      <c r="CT189" s="94"/>
      <c r="CU189" s="94"/>
      <c r="CV189" s="94"/>
      <c r="CW189" s="94"/>
      <c r="CX189" s="94"/>
      <c r="CY189" s="94"/>
      <c r="CZ189" s="94"/>
      <c r="DA189" s="94"/>
      <c r="DB189" s="94"/>
      <c r="DC189" s="94"/>
      <c r="DD189" s="94"/>
      <c r="DE189" s="94"/>
      <c r="DF189" s="94"/>
      <c r="DG189" s="94"/>
      <c r="DH189" s="94"/>
      <c r="DI189" s="94"/>
      <c r="DJ189" s="94"/>
      <c r="DK189" s="94"/>
      <c r="DL189" s="94"/>
      <c r="DM189" s="94"/>
      <c r="DN189" s="94"/>
      <c r="DO189" s="94"/>
      <c r="DP189" s="94"/>
      <c r="DQ189" s="94"/>
      <c r="DR189" s="94"/>
      <c r="DS189" s="94"/>
      <c r="DT189" s="94"/>
      <c r="DU189" s="94"/>
      <c r="DV189" s="94"/>
      <c r="DW189" s="94"/>
      <c r="DX189" s="94"/>
      <c r="DY189" s="94"/>
      <c r="DZ189" s="94"/>
      <c r="EA189" s="94"/>
      <c r="EB189" s="94"/>
      <c r="EC189" s="94"/>
      <c r="ED189" s="94"/>
      <c r="EE189" s="94"/>
      <c r="EF189" s="94"/>
      <c r="EG189" s="94"/>
      <c r="EH189" s="94"/>
      <c r="EI189" s="94"/>
      <c r="EJ189" s="94"/>
      <c r="EK189" s="94"/>
    </row>
    <row r="190" spans="1:141" s="77" customFormat="1" ht="15" customHeight="1" x14ac:dyDescent="0.25">
      <c r="A190" s="72">
        <v>1461</v>
      </c>
      <c r="B190" s="73">
        <f t="shared" si="4"/>
        <v>0</v>
      </c>
      <c r="C190" s="60" t="s">
        <v>570</v>
      </c>
      <c r="D190" s="60">
        <v>4250</v>
      </c>
      <c r="E190" s="59" t="s">
        <v>571</v>
      </c>
      <c r="F190" s="74">
        <v>225782</v>
      </c>
      <c r="G190" s="74">
        <v>225782</v>
      </c>
      <c r="H190" s="75">
        <f t="shared" si="5"/>
        <v>0</v>
      </c>
      <c r="I190" s="75"/>
      <c r="J190" s="59" t="s">
        <v>572</v>
      </c>
      <c r="K190" s="59" t="s">
        <v>50</v>
      </c>
      <c r="L190" s="59" t="s">
        <v>51</v>
      </c>
      <c r="M190" s="60" t="s">
        <v>52</v>
      </c>
      <c r="N190" s="59" t="s">
        <v>53</v>
      </c>
      <c r="O190" s="76">
        <v>2.5239999999999999E-2</v>
      </c>
    </row>
    <row r="191" spans="1:141" s="77" customFormat="1" ht="15" customHeight="1" x14ac:dyDescent="0.25">
      <c r="A191" s="72">
        <v>1461</v>
      </c>
      <c r="B191" s="73">
        <f t="shared" si="4"/>
        <v>0</v>
      </c>
      <c r="C191" s="60" t="s">
        <v>573</v>
      </c>
      <c r="D191" s="60">
        <v>4250</v>
      </c>
      <c r="E191" s="59" t="s">
        <v>574</v>
      </c>
      <c r="F191" s="74">
        <v>314508</v>
      </c>
      <c r="G191" s="74">
        <v>314508</v>
      </c>
      <c r="H191" s="75">
        <f t="shared" si="5"/>
        <v>0</v>
      </c>
      <c r="I191" s="75"/>
      <c r="J191" s="59" t="s">
        <v>572</v>
      </c>
      <c r="K191" s="59" t="s">
        <v>50</v>
      </c>
      <c r="L191" s="59" t="s">
        <v>51</v>
      </c>
      <c r="M191" s="60" t="s">
        <v>52</v>
      </c>
      <c r="N191" s="59" t="s">
        <v>53</v>
      </c>
      <c r="O191" s="76">
        <v>2.5239999999999999E-2</v>
      </c>
    </row>
    <row r="192" spans="1:141" s="77" customFormat="1" ht="15" customHeight="1" x14ac:dyDescent="0.25">
      <c r="A192" s="72">
        <v>1461</v>
      </c>
      <c r="B192" s="73">
        <f t="shared" si="4"/>
        <v>0</v>
      </c>
      <c r="C192" s="60" t="s">
        <v>575</v>
      </c>
      <c r="D192" s="60">
        <v>4250</v>
      </c>
      <c r="E192" s="59" t="s">
        <v>576</v>
      </c>
      <c r="F192" s="74">
        <v>15500</v>
      </c>
      <c r="G192" s="74">
        <v>15500</v>
      </c>
      <c r="H192" s="75">
        <f t="shared" si="5"/>
        <v>0</v>
      </c>
      <c r="I192" s="75"/>
      <c r="J192" s="59" t="s">
        <v>577</v>
      </c>
      <c r="K192" s="59" t="s">
        <v>50</v>
      </c>
      <c r="L192" s="59" t="s">
        <v>51</v>
      </c>
      <c r="M192" s="60" t="s">
        <v>52</v>
      </c>
      <c r="N192" s="59" t="s">
        <v>53</v>
      </c>
      <c r="O192" s="76">
        <v>2.5239999999999999E-2</v>
      </c>
    </row>
    <row r="193" spans="1:15" s="77" customFormat="1" ht="15" customHeight="1" x14ac:dyDescent="0.25">
      <c r="A193" s="72">
        <v>1461</v>
      </c>
      <c r="B193" s="73">
        <f t="shared" si="4"/>
        <v>0</v>
      </c>
      <c r="C193" s="60" t="s">
        <v>578</v>
      </c>
      <c r="D193" s="60">
        <v>4250</v>
      </c>
      <c r="E193" s="59" t="s">
        <v>579</v>
      </c>
      <c r="F193" s="74">
        <v>10148</v>
      </c>
      <c r="G193" s="74">
        <v>10148</v>
      </c>
      <c r="H193" s="75">
        <f t="shared" si="5"/>
        <v>0</v>
      </c>
      <c r="I193" s="75"/>
      <c r="J193" s="59" t="s">
        <v>580</v>
      </c>
      <c r="K193" s="59" t="s">
        <v>50</v>
      </c>
      <c r="L193" s="59" t="s">
        <v>51</v>
      </c>
      <c r="M193" s="60" t="s">
        <v>52</v>
      </c>
      <c r="N193" s="59" t="s">
        <v>53</v>
      </c>
      <c r="O193" s="76">
        <v>2.5239999999999999E-2</v>
      </c>
    </row>
    <row r="194" spans="1:15" s="77" customFormat="1" ht="15" customHeight="1" x14ac:dyDescent="0.25">
      <c r="A194" s="72">
        <v>1461</v>
      </c>
      <c r="B194" s="73">
        <f t="shared" si="4"/>
        <v>0</v>
      </c>
      <c r="C194" s="60" t="s">
        <v>581</v>
      </c>
      <c r="D194" s="60">
        <v>4250</v>
      </c>
      <c r="E194" s="59" t="s">
        <v>582</v>
      </c>
      <c r="F194" s="74">
        <v>12319</v>
      </c>
      <c r="G194" s="74">
        <v>12319</v>
      </c>
      <c r="H194" s="75">
        <f t="shared" si="5"/>
        <v>0</v>
      </c>
      <c r="I194" s="75"/>
      <c r="J194" s="59" t="s">
        <v>583</v>
      </c>
      <c r="K194" s="59" t="s">
        <v>50</v>
      </c>
      <c r="L194" s="59" t="s">
        <v>51</v>
      </c>
      <c r="M194" s="60" t="s">
        <v>52</v>
      </c>
      <c r="N194" s="59" t="s">
        <v>53</v>
      </c>
      <c r="O194" s="76">
        <v>2.5239999999999999E-2</v>
      </c>
    </row>
    <row r="195" spans="1:15" s="77" customFormat="1" ht="15" customHeight="1" x14ac:dyDescent="0.25">
      <c r="A195" s="72">
        <v>1461</v>
      </c>
      <c r="B195" s="73">
        <f t="shared" si="4"/>
        <v>0</v>
      </c>
      <c r="C195" s="60" t="s">
        <v>584</v>
      </c>
      <c r="D195" s="60">
        <v>4250</v>
      </c>
      <c r="E195" s="59" t="s">
        <v>585</v>
      </c>
      <c r="F195" s="74">
        <v>129939</v>
      </c>
      <c r="G195" s="74">
        <v>129939</v>
      </c>
      <c r="H195" s="75">
        <f t="shared" si="5"/>
        <v>0</v>
      </c>
      <c r="I195" s="75"/>
      <c r="J195" s="59" t="s">
        <v>586</v>
      </c>
      <c r="K195" s="59" t="s">
        <v>50</v>
      </c>
      <c r="L195" s="59" t="s">
        <v>51</v>
      </c>
      <c r="M195" s="60" t="s">
        <v>52</v>
      </c>
      <c r="N195" s="59" t="s">
        <v>53</v>
      </c>
      <c r="O195" s="76">
        <v>2.5239999999999999E-2</v>
      </c>
    </row>
    <row r="196" spans="1:15" s="77" customFormat="1" ht="15" customHeight="1" x14ac:dyDescent="0.25">
      <c r="A196" s="72">
        <v>1461</v>
      </c>
      <c r="B196" s="73">
        <f t="shared" si="4"/>
        <v>0</v>
      </c>
      <c r="C196" s="60" t="s">
        <v>587</v>
      </c>
      <c r="D196" s="60">
        <v>4250</v>
      </c>
      <c r="E196" s="59" t="s">
        <v>588</v>
      </c>
      <c r="F196" s="74">
        <v>16713</v>
      </c>
      <c r="G196" s="74">
        <v>16713</v>
      </c>
      <c r="H196" s="75">
        <f t="shared" si="5"/>
        <v>0</v>
      </c>
      <c r="I196" s="75"/>
      <c r="J196" s="59" t="s">
        <v>589</v>
      </c>
      <c r="K196" s="59" t="s">
        <v>50</v>
      </c>
      <c r="L196" s="59" t="s">
        <v>51</v>
      </c>
      <c r="M196" s="60" t="s">
        <v>52</v>
      </c>
      <c r="N196" s="59" t="s">
        <v>53</v>
      </c>
      <c r="O196" s="76">
        <v>2.5239999999999999E-2</v>
      </c>
    </row>
    <row r="197" spans="1:15" s="77" customFormat="1" ht="15" customHeight="1" x14ac:dyDescent="0.25">
      <c r="A197" s="72">
        <v>1461</v>
      </c>
      <c r="B197" s="73">
        <f t="shared" si="4"/>
        <v>0</v>
      </c>
      <c r="C197" s="60" t="s">
        <v>590</v>
      </c>
      <c r="D197" s="60">
        <v>5500</v>
      </c>
      <c r="E197" s="59" t="s">
        <v>591</v>
      </c>
      <c r="F197" s="74">
        <v>14386</v>
      </c>
      <c r="G197" s="74">
        <v>14386</v>
      </c>
      <c r="H197" s="75">
        <f t="shared" si="5"/>
        <v>0</v>
      </c>
      <c r="I197" s="75" t="s">
        <v>121</v>
      </c>
      <c r="J197" s="59" t="s">
        <v>592</v>
      </c>
      <c r="K197" s="59" t="s">
        <v>50</v>
      </c>
      <c r="L197" s="59" t="s">
        <v>51</v>
      </c>
      <c r="M197" s="60" t="s">
        <v>52</v>
      </c>
      <c r="N197" s="59" t="s">
        <v>53</v>
      </c>
      <c r="O197" s="76">
        <v>2.5239999999999999E-2</v>
      </c>
    </row>
    <row r="198" spans="1:15" s="77" customFormat="1" ht="15" customHeight="1" x14ac:dyDescent="0.25">
      <c r="A198" s="72">
        <v>1461</v>
      </c>
      <c r="B198" s="73">
        <f t="shared" ref="B198:B261" si="6">ROUND(SUM(H198*O198),2)</f>
        <v>0</v>
      </c>
      <c r="C198" s="60" t="s">
        <v>590</v>
      </c>
      <c r="D198" s="60">
        <v>5500</v>
      </c>
      <c r="E198" s="59" t="s">
        <v>593</v>
      </c>
      <c r="F198" s="74">
        <v>31392</v>
      </c>
      <c r="G198" s="74">
        <v>31392</v>
      </c>
      <c r="H198" s="75">
        <f t="shared" ref="H198:H261" si="7">G198-F198</f>
        <v>0</v>
      </c>
      <c r="I198" s="75" t="s">
        <v>121</v>
      </c>
      <c r="J198" s="59" t="s">
        <v>592</v>
      </c>
      <c r="K198" s="59" t="s">
        <v>50</v>
      </c>
      <c r="L198" s="59" t="s">
        <v>51</v>
      </c>
      <c r="M198" s="60" t="s">
        <v>52</v>
      </c>
      <c r="N198" s="59" t="s">
        <v>53</v>
      </c>
      <c r="O198" s="76">
        <v>9.1539999999999996E-2</v>
      </c>
    </row>
    <row r="199" spans="1:15" s="77" customFormat="1" ht="15" customHeight="1" x14ac:dyDescent="0.25">
      <c r="A199" s="72">
        <v>1461</v>
      </c>
      <c r="B199" s="73">
        <f t="shared" si="6"/>
        <v>0</v>
      </c>
      <c r="C199" s="60" t="s">
        <v>594</v>
      </c>
      <c r="D199" s="60">
        <v>4250</v>
      </c>
      <c r="E199" s="59" t="s">
        <v>595</v>
      </c>
      <c r="F199" s="74">
        <v>101310</v>
      </c>
      <c r="G199" s="74">
        <v>101310</v>
      </c>
      <c r="H199" s="75">
        <f t="shared" si="7"/>
        <v>0</v>
      </c>
      <c r="I199" s="75"/>
      <c r="J199" s="59" t="s">
        <v>596</v>
      </c>
      <c r="K199" s="59" t="s">
        <v>50</v>
      </c>
      <c r="L199" s="59" t="s">
        <v>51</v>
      </c>
      <c r="M199" s="60" t="s">
        <v>52</v>
      </c>
      <c r="N199" s="59" t="s">
        <v>53</v>
      </c>
      <c r="O199" s="76">
        <v>2.5239999999999999E-2</v>
      </c>
    </row>
    <row r="200" spans="1:15" s="77" customFormat="1" ht="15" customHeight="1" x14ac:dyDescent="0.25">
      <c r="A200" s="72">
        <v>1461</v>
      </c>
      <c r="B200" s="73">
        <f t="shared" si="6"/>
        <v>0.03</v>
      </c>
      <c r="C200" s="60" t="s">
        <v>597</v>
      </c>
      <c r="D200" s="59" t="s">
        <v>115</v>
      </c>
      <c r="E200" s="59" t="s">
        <v>598</v>
      </c>
      <c r="F200" s="74">
        <v>209</v>
      </c>
      <c r="G200" s="74">
        <v>210</v>
      </c>
      <c r="H200" s="75">
        <f t="shared" si="7"/>
        <v>1</v>
      </c>
      <c r="I200" s="75"/>
      <c r="J200" s="59" t="s">
        <v>599</v>
      </c>
      <c r="K200" s="59" t="s">
        <v>600</v>
      </c>
      <c r="L200" s="59" t="s">
        <v>601</v>
      </c>
      <c r="M200" s="60" t="s">
        <v>52</v>
      </c>
      <c r="N200" s="59" t="s">
        <v>602</v>
      </c>
      <c r="O200" s="76">
        <v>2.5239999999999999E-2</v>
      </c>
    </row>
    <row r="201" spans="1:15" s="77" customFormat="1" ht="15" customHeight="1" x14ac:dyDescent="0.25">
      <c r="A201" s="72">
        <v>1461</v>
      </c>
      <c r="B201" s="73">
        <f t="shared" si="6"/>
        <v>8.66</v>
      </c>
      <c r="C201" s="60" t="s">
        <v>603</v>
      </c>
      <c r="D201" s="60" t="s">
        <v>77</v>
      </c>
      <c r="E201" s="59" t="s">
        <v>604</v>
      </c>
      <c r="F201" s="74">
        <v>51631</v>
      </c>
      <c r="G201" s="74">
        <v>51974</v>
      </c>
      <c r="H201" s="75">
        <f t="shared" si="7"/>
        <v>343</v>
      </c>
      <c r="I201" s="75"/>
      <c r="J201" s="77" t="s">
        <v>605</v>
      </c>
      <c r="K201" s="59" t="s">
        <v>28</v>
      </c>
      <c r="L201" s="59" t="s">
        <v>58</v>
      </c>
      <c r="M201" s="60" t="s">
        <v>52</v>
      </c>
      <c r="N201" s="59" t="s">
        <v>59</v>
      </c>
      <c r="O201" s="76">
        <v>2.5239999999999999E-2</v>
      </c>
    </row>
    <row r="202" spans="1:15" s="77" customFormat="1" ht="15" customHeight="1" x14ac:dyDescent="0.25">
      <c r="A202" s="72">
        <v>1461</v>
      </c>
      <c r="B202" s="73">
        <f t="shared" si="6"/>
        <v>25.57</v>
      </c>
      <c r="C202" s="60" t="s">
        <v>606</v>
      </c>
      <c r="D202" s="60">
        <v>4015</v>
      </c>
      <c r="E202" s="60" t="s">
        <v>607</v>
      </c>
      <c r="F202" s="74">
        <v>30417</v>
      </c>
      <c r="G202" s="74">
        <v>31430</v>
      </c>
      <c r="H202" s="75">
        <f t="shared" si="7"/>
        <v>1013</v>
      </c>
      <c r="I202" s="75"/>
      <c r="J202" s="59" t="s">
        <v>608</v>
      </c>
      <c r="K202" s="59" t="s">
        <v>28</v>
      </c>
      <c r="L202" s="59" t="s">
        <v>58</v>
      </c>
      <c r="M202" s="60" t="s">
        <v>52</v>
      </c>
      <c r="N202" s="59" t="s">
        <v>59</v>
      </c>
      <c r="O202" s="76">
        <v>2.5239999999999999E-2</v>
      </c>
    </row>
    <row r="203" spans="1:15" s="77" customFormat="1" ht="15" customHeight="1" x14ac:dyDescent="0.25">
      <c r="A203" s="72">
        <v>1461</v>
      </c>
      <c r="B203" s="73">
        <f t="shared" si="6"/>
        <v>13.98</v>
      </c>
      <c r="C203" s="60" t="s">
        <v>609</v>
      </c>
      <c r="D203" s="60" t="s">
        <v>77</v>
      </c>
      <c r="E203" s="59" t="s">
        <v>610</v>
      </c>
      <c r="F203" s="74">
        <v>353776</v>
      </c>
      <c r="G203" s="74">
        <v>354330</v>
      </c>
      <c r="H203" s="75">
        <f t="shared" si="7"/>
        <v>554</v>
      </c>
      <c r="I203" s="75"/>
      <c r="J203" s="77" t="s">
        <v>611</v>
      </c>
      <c r="K203" s="59" t="s">
        <v>28</v>
      </c>
      <c r="L203" s="59" t="s">
        <v>58</v>
      </c>
      <c r="M203" s="60" t="s">
        <v>52</v>
      </c>
      <c r="N203" s="59" t="s">
        <v>59</v>
      </c>
      <c r="O203" s="76">
        <v>2.5239999999999999E-2</v>
      </c>
    </row>
    <row r="204" spans="1:15" s="77" customFormat="1" ht="15" customHeight="1" x14ac:dyDescent="0.25">
      <c r="A204" s="72">
        <v>1461</v>
      </c>
      <c r="B204" s="73">
        <f t="shared" si="6"/>
        <v>0</v>
      </c>
      <c r="C204" s="60" t="s">
        <v>612</v>
      </c>
      <c r="D204" s="60" t="s">
        <v>115</v>
      </c>
      <c r="E204" s="60" t="s">
        <v>613</v>
      </c>
      <c r="F204" s="74">
        <v>15511</v>
      </c>
      <c r="G204" s="74">
        <v>15511</v>
      </c>
      <c r="H204" s="75">
        <f t="shared" si="7"/>
        <v>0</v>
      </c>
      <c r="I204" s="75"/>
      <c r="J204" s="59" t="s">
        <v>614</v>
      </c>
      <c r="K204" s="59" t="s">
        <v>28</v>
      </c>
      <c r="L204" s="59" t="s">
        <v>58</v>
      </c>
      <c r="M204" s="60" t="s">
        <v>52</v>
      </c>
      <c r="N204" s="59" t="s">
        <v>59</v>
      </c>
      <c r="O204" s="76">
        <v>2.5239999999999999E-2</v>
      </c>
    </row>
    <row r="205" spans="1:15" s="77" customFormat="1" ht="15" customHeight="1" x14ac:dyDescent="0.25">
      <c r="A205" s="72">
        <v>1461</v>
      </c>
      <c r="B205" s="73">
        <f t="shared" si="6"/>
        <v>0</v>
      </c>
      <c r="C205" s="60" t="s">
        <v>615</v>
      </c>
      <c r="D205" s="60">
        <v>4250</v>
      </c>
      <c r="E205" s="59" t="s">
        <v>616</v>
      </c>
      <c r="F205" s="74">
        <v>172277</v>
      </c>
      <c r="G205" s="74">
        <v>172277</v>
      </c>
      <c r="H205" s="75">
        <f t="shared" si="7"/>
        <v>0</v>
      </c>
      <c r="I205" s="75"/>
      <c r="J205" s="59" t="s">
        <v>617</v>
      </c>
      <c r="K205" s="59" t="s">
        <v>362</v>
      </c>
      <c r="L205" s="59" t="s">
        <v>363</v>
      </c>
      <c r="M205" s="60" t="s">
        <v>52</v>
      </c>
      <c r="N205" s="59" t="s">
        <v>364</v>
      </c>
      <c r="O205" s="76">
        <v>2.5239999999999999E-2</v>
      </c>
    </row>
    <row r="206" spans="1:15" s="77" customFormat="1" ht="15" customHeight="1" x14ac:dyDescent="0.25">
      <c r="A206" s="72">
        <v>1461</v>
      </c>
      <c r="B206" s="73">
        <f t="shared" si="6"/>
        <v>0</v>
      </c>
      <c r="C206" s="59" t="s">
        <v>618</v>
      </c>
      <c r="D206" s="59" t="s">
        <v>115</v>
      </c>
      <c r="E206" s="59" t="s">
        <v>619</v>
      </c>
      <c r="F206" s="74">
        <v>43734</v>
      </c>
      <c r="G206" s="74">
        <v>43734</v>
      </c>
      <c r="H206" s="75">
        <f t="shared" si="7"/>
        <v>0</v>
      </c>
      <c r="I206" s="75"/>
      <c r="J206" s="59" t="s">
        <v>620</v>
      </c>
      <c r="K206" s="59" t="s">
        <v>28</v>
      </c>
      <c r="L206" s="59" t="s">
        <v>58</v>
      </c>
      <c r="M206" s="60" t="s">
        <v>52</v>
      </c>
      <c r="N206" s="59" t="s">
        <v>59</v>
      </c>
      <c r="O206" s="76">
        <v>2.5239999999999999E-2</v>
      </c>
    </row>
    <row r="207" spans="1:15" s="77" customFormat="1" ht="15" customHeight="1" x14ac:dyDescent="0.25">
      <c r="A207" s="72">
        <v>1461</v>
      </c>
      <c r="B207" s="73">
        <f t="shared" si="6"/>
        <v>0</v>
      </c>
      <c r="C207" s="60" t="s">
        <v>621</v>
      </c>
      <c r="D207" s="60" t="s">
        <v>115</v>
      </c>
      <c r="E207" s="59" t="s">
        <v>622</v>
      </c>
      <c r="F207" s="74">
        <v>52098</v>
      </c>
      <c r="G207" s="74">
        <v>52098</v>
      </c>
      <c r="H207" s="75">
        <f t="shared" si="7"/>
        <v>0</v>
      </c>
      <c r="I207" s="75"/>
      <c r="J207" s="59" t="s">
        <v>623</v>
      </c>
      <c r="K207" s="59" t="s">
        <v>28</v>
      </c>
      <c r="L207" s="59" t="s">
        <v>58</v>
      </c>
      <c r="M207" s="60" t="s">
        <v>52</v>
      </c>
      <c r="N207" s="59" t="s">
        <v>59</v>
      </c>
      <c r="O207" s="76">
        <v>2.5239999999999999E-2</v>
      </c>
    </row>
    <row r="208" spans="1:15" s="77" customFormat="1" ht="15" customHeight="1" x14ac:dyDescent="0.25">
      <c r="A208" s="72">
        <v>1461</v>
      </c>
      <c r="B208" s="73">
        <f t="shared" si="6"/>
        <v>0</v>
      </c>
      <c r="C208" s="60" t="s">
        <v>624</v>
      </c>
      <c r="D208" s="60">
        <v>4250</v>
      </c>
      <c r="E208" s="59" t="s">
        <v>625</v>
      </c>
      <c r="F208" s="74">
        <v>180949</v>
      </c>
      <c r="G208" s="74">
        <v>180949</v>
      </c>
      <c r="H208" s="75">
        <f t="shared" si="7"/>
        <v>0</v>
      </c>
      <c r="I208" s="75"/>
      <c r="J208" s="59"/>
      <c r="K208" s="59" t="s">
        <v>28</v>
      </c>
      <c r="L208" s="59" t="s">
        <v>58</v>
      </c>
      <c r="M208" s="60" t="s">
        <v>52</v>
      </c>
      <c r="N208" s="59" t="s">
        <v>59</v>
      </c>
      <c r="O208" s="76">
        <v>2.5239999999999999E-2</v>
      </c>
    </row>
    <row r="209" spans="1:141" s="77" customFormat="1" ht="15" customHeight="1" x14ac:dyDescent="0.25">
      <c r="A209" s="72">
        <v>1461</v>
      </c>
      <c r="B209" s="73">
        <f t="shared" si="6"/>
        <v>0</v>
      </c>
      <c r="C209" s="82" t="s">
        <v>626</v>
      </c>
      <c r="D209" s="60">
        <v>1505</v>
      </c>
      <c r="E209" s="59" t="s">
        <v>627</v>
      </c>
      <c r="F209" s="74">
        <v>5267</v>
      </c>
      <c r="G209" s="74">
        <v>5267</v>
      </c>
      <c r="H209" s="75">
        <f t="shared" si="7"/>
        <v>0</v>
      </c>
      <c r="I209" s="75"/>
      <c r="J209" s="59" t="s">
        <v>628</v>
      </c>
      <c r="K209" s="59" t="s">
        <v>28</v>
      </c>
      <c r="L209" s="59" t="s">
        <v>58</v>
      </c>
      <c r="M209" s="60" t="s">
        <v>52</v>
      </c>
      <c r="N209" s="59" t="s">
        <v>59</v>
      </c>
      <c r="O209" s="76">
        <v>2.5239999999999999E-2</v>
      </c>
    </row>
    <row r="210" spans="1:141" s="77" customFormat="1" ht="15" customHeight="1" x14ac:dyDescent="0.25">
      <c r="A210" s="97">
        <v>1461</v>
      </c>
      <c r="B210" s="73">
        <f t="shared" si="6"/>
        <v>0</v>
      </c>
      <c r="C210" s="82" t="s">
        <v>629</v>
      </c>
      <c r="D210" s="60">
        <v>1505</v>
      </c>
      <c r="E210" s="59" t="s">
        <v>630</v>
      </c>
      <c r="F210" s="74">
        <v>5503</v>
      </c>
      <c r="G210" s="74">
        <v>5503</v>
      </c>
      <c r="H210" s="75">
        <f t="shared" si="7"/>
        <v>0</v>
      </c>
      <c r="I210" s="75"/>
      <c r="J210" s="59"/>
      <c r="K210" s="59" t="s">
        <v>28</v>
      </c>
      <c r="L210" s="59" t="s">
        <v>58</v>
      </c>
      <c r="M210" s="60" t="s">
        <v>52</v>
      </c>
      <c r="N210" s="59" t="s">
        <v>59</v>
      </c>
      <c r="O210" s="76">
        <v>2.5239999999999999E-2</v>
      </c>
    </row>
    <row r="211" spans="1:141" s="77" customFormat="1" ht="15" customHeight="1" x14ac:dyDescent="0.25">
      <c r="A211" s="97">
        <v>1461</v>
      </c>
      <c r="B211" s="73">
        <f t="shared" si="6"/>
        <v>0</v>
      </c>
      <c r="C211" s="82" t="s">
        <v>631</v>
      </c>
      <c r="D211" s="60">
        <v>1505</v>
      </c>
      <c r="E211" s="59" t="s">
        <v>632</v>
      </c>
      <c r="F211" s="74">
        <v>7220</v>
      </c>
      <c r="G211" s="74">
        <v>7220</v>
      </c>
      <c r="H211" s="75">
        <f t="shared" si="7"/>
        <v>0</v>
      </c>
      <c r="I211" s="75"/>
      <c r="J211" s="59" t="s">
        <v>633</v>
      </c>
      <c r="K211" s="59" t="s">
        <v>28</v>
      </c>
      <c r="L211" s="59" t="s">
        <v>58</v>
      </c>
      <c r="M211" s="60" t="s">
        <v>52</v>
      </c>
      <c r="N211" s="59" t="s">
        <v>59</v>
      </c>
      <c r="O211" s="76">
        <v>2.5239999999999999E-2</v>
      </c>
    </row>
    <row r="212" spans="1:141" s="77" customFormat="1" ht="15" customHeight="1" x14ac:dyDescent="0.25">
      <c r="A212" s="72">
        <v>1461</v>
      </c>
      <c r="B212" s="73">
        <f t="shared" si="6"/>
        <v>0</v>
      </c>
      <c r="C212" s="59" t="s">
        <v>634</v>
      </c>
      <c r="D212" s="79" t="s">
        <v>635</v>
      </c>
      <c r="E212" s="59" t="s">
        <v>636</v>
      </c>
      <c r="F212" s="74">
        <v>51362</v>
      </c>
      <c r="G212" s="74">
        <v>51362</v>
      </c>
      <c r="H212" s="75">
        <f t="shared" si="7"/>
        <v>0</v>
      </c>
      <c r="I212" s="75" t="s">
        <v>121</v>
      </c>
      <c r="J212" s="59" t="s">
        <v>637</v>
      </c>
      <c r="K212" s="59" t="s">
        <v>28</v>
      </c>
      <c r="L212" s="59" t="s">
        <v>58</v>
      </c>
      <c r="M212" s="60" t="s">
        <v>52</v>
      </c>
      <c r="N212" s="59" t="s">
        <v>59</v>
      </c>
      <c r="O212" s="76">
        <v>2.5239999999999999E-2</v>
      </c>
    </row>
    <row r="213" spans="1:141" s="77" customFormat="1" ht="15" customHeight="1" x14ac:dyDescent="0.25">
      <c r="A213" s="72">
        <v>1461</v>
      </c>
      <c r="B213" s="73">
        <f t="shared" si="6"/>
        <v>0</v>
      </c>
      <c r="C213" s="59" t="s">
        <v>634</v>
      </c>
      <c r="D213" s="79" t="s">
        <v>635</v>
      </c>
      <c r="E213" s="59" t="s">
        <v>638</v>
      </c>
      <c r="F213" s="74">
        <v>101196</v>
      </c>
      <c r="G213" s="74">
        <v>101196</v>
      </c>
      <c r="H213" s="75">
        <f t="shared" si="7"/>
        <v>0</v>
      </c>
      <c r="I213" s="75" t="s">
        <v>121</v>
      </c>
      <c r="J213" s="59" t="s">
        <v>637</v>
      </c>
      <c r="K213" s="59" t="s">
        <v>28</v>
      </c>
      <c r="L213" s="59" t="s">
        <v>58</v>
      </c>
      <c r="M213" s="60" t="s">
        <v>52</v>
      </c>
      <c r="N213" s="59" t="s">
        <v>59</v>
      </c>
      <c r="O213" s="76">
        <v>9.1539999999999996E-2</v>
      </c>
    </row>
    <row r="214" spans="1:141" s="77" customFormat="1" ht="15" customHeight="1" x14ac:dyDescent="0.25">
      <c r="A214" s="72">
        <v>1461</v>
      </c>
      <c r="B214" s="73">
        <f t="shared" si="6"/>
        <v>0.08</v>
      </c>
      <c r="C214" s="60" t="s">
        <v>639</v>
      </c>
      <c r="D214" s="60">
        <v>4250</v>
      </c>
      <c r="E214" s="59" t="s">
        <v>640</v>
      </c>
      <c r="F214" s="88">
        <v>257369</v>
      </c>
      <c r="G214" s="88">
        <v>257372</v>
      </c>
      <c r="H214" s="75">
        <f t="shared" si="7"/>
        <v>3</v>
      </c>
      <c r="I214" s="75"/>
      <c r="J214" s="59" t="s">
        <v>641</v>
      </c>
      <c r="K214" s="59" t="s">
        <v>28</v>
      </c>
      <c r="L214" s="59" t="s">
        <v>58</v>
      </c>
      <c r="M214" s="60" t="s">
        <v>52</v>
      </c>
      <c r="N214" s="59" t="s">
        <v>59</v>
      </c>
      <c r="O214" s="76">
        <v>2.5239999999999999E-2</v>
      </c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  <c r="BA214" s="90"/>
      <c r="BB214" s="90"/>
      <c r="BC214" s="90"/>
      <c r="BD214" s="90"/>
      <c r="BE214" s="90"/>
      <c r="BF214" s="90"/>
      <c r="BG214" s="90"/>
      <c r="BH214" s="90"/>
      <c r="BI214" s="90"/>
      <c r="BJ214" s="90"/>
      <c r="BK214" s="90"/>
      <c r="BL214" s="90"/>
      <c r="BM214" s="90"/>
      <c r="BN214" s="90"/>
      <c r="BO214" s="90"/>
      <c r="BP214" s="90"/>
      <c r="BQ214" s="90"/>
      <c r="BR214" s="90"/>
      <c r="BS214" s="90"/>
      <c r="BT214" s="90"/>
      <c r="BU214" s="90"/>
      <c r="BV214" s="90"/>
      <c r="BW214" s="90"/>
      <c r="BX214" s="90"/>
      <c r="BY214" s="90"/>
      <c r="BZ214" s="90"/>
      <c r="CA214" s="90"/>
      <c r="CB214" s="90"/>
      <c r="CC214" s="90"/>
      <c r="CD214" s="90"/>
      <c r="CE214" s="90"/>
      <c r="CF214" s="90"/>
      <c r="CG214" s="90"/>
      <c r="CH214" s="90"/>
      <c r="CI214" s="90"/>
      <c r="CJ214" s="90"/>
      <c r="CK214" s="90"/>
      <c r="CL214" s="90"/>
      <c r="CM214" s="90"/>
      <c r="CN214" s="90"/>
      <c r="CO214" s="90"/>
      <c r="CP214" s="90"/>
      <c r="CQ214" s="90"/>
      <c r="CR214" s="90"/>
      <c r="CS214" s="90"/>
      <c r="CT214" s="90"/>
      <c r="CU214" s="90"/>
      <c r="CV214" s="90"/>
      <c r="CW214" s="90"/>
      <c r="CX214" s="90"/>
      <c r="CY214" s="90"/>
      <c r="CZ214" s="90"/>
      <c r="DA214" s="90"/>
      <c r="DB214" s="90"/>
      <c r="DC214" s="90"/>
      <c r="DD214" s="90"/>
      <c r="DE214" s="90"/>
      <c r="DF214" s="90"/>
      <c r="DG214" s="90"/>
      <c r="DH214" s="90"/>
      <c r="DI214" s="90"/>
      <c r="DJ214" s="90"/>
      <c r="DK214" s="90"/>
      <c r="DL214" s="90"/>
      <c r="DM214" s="90"/>
      <c r="DN214" s="90"/>
      <c r="DO214" s="90"/>
      <c r="DP214" s="90"/>
      <c r="DQ214" s="90"/>
      <c r="DR214" s="90"/>
      <c r="DS214" s="90"/>
      <c r="DT214" s="90"/>
      <c r="DU214" s="90"/>
      <c r="DV214" s="90"/>
      <c r="DW214" s="90"/>
      <c r="DX214" s="90"/>
      <c r="DY214" s="90"/>
      <c r="DZ214" s="90"/>
      <c r="EA214" s="90"/>
      <c r="EB214" s="90"/>
      <c r="EC214" s="90"/>
      <c r="ED214" s="90"/>
      <c r="EE214" s="90"/>
      <c r="EF214" s="90"/>
      <c r="EG214" s="90"/>
      <c r="EH214" s="90"/>
      <c r="EI214" s="90"/>
      <c r="EJ214" s="90"/>
      <c r="EK214" s="90"/>
    </row>
    <row r="215" spans="1:141" s="77" customFormat="1" ht="15" customHeight="1" x14ac:dyDescent="0.25">
      <c r="A215" s="72">
        <v>1461</v>
      </c>
      <c r="B215" s="73">
        <f t="shared" si="6"/>
        <v>0</v>
      </c>
      <c r="C215" s="60" t="s">
        <v>642</v>
      </c>
      <c r="D215" s="60" t="s">
        <v>115</v>
      </c>
      <c r="E215" s="59" t="s">
        <v>643</v>
      </c>
      <c r="F215" s="88">
        <v>6152</v>
      </c>
      <c r="G215" s="88">
        <v>6152</v>
      </c>
      <c r="H215" s="75">
        <f t="shared" si="7"/>
        <v>0</v>
      </c>
      <c r="I215" s="75"/>
      <c r="J215" s="59" t="s">
        <v>644</v>
      </c>
      <c r="K215" s="59" t="s">
        <v>28</v>
      </c>
      <c r="L215" s="59" t="s">
        <v>58</v>
      </c>
      <c r="M215" s="60" t="s">
        <v>52</v>
      </c>
      <c r="N215" s="59" t="s">
        <v>59</v>
      </c>
      <c r="O215" s="76">
        <v>2.5239999999999999E-2</v>
      </c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  <c r="BB215" s="90"/>
      <c r="BC215" s="90"/>
      <c r="BD215" s="90"/>
      <c r="BE215" s="90"/>
      <c r="BF215" s="90"/>
      <c r="BG215" s="90"/>
      <c r="BH215" s="90"/>
      <c r="BI215" s="90"/>
      <c r="BJ215" s="90"/>
      <c r="BK215" s="90"/>
      <c r="BL215" s="90"/>
      <c r="BM215" s="90"/>
      <c r="BN215" s="90"/>
      <c r="BO215" s="90"/>
      <c r="BP215" s="90"/>
      <c r="BQ215" s="90"/>
      <c r="BR215" s="90"/>
      <c r="BS215" s="90"/>
      <c r="BT215" s="90"/>
      <c r="BU215" s="90"/>
      <c r="BV215" s="90"/>
      <c r="BW215" s="90"/>
      <c r="BX215" s="90"/>
      <c r="BY215" s="90"/>
      <c r="BZ215" s="90"/>
      <c r="CA215" s="90"/>
      <c r="CB215" s="90"/>
      <c r="CC215" s="90"/>
      <c r="CD215" s="90"/>
      <c r="CE215" s="90"/>
      <c r="CF215" s="90"/>
      <c r="CG215" s="90"/>
      <c r="CH215" s="90"/>
      <c r="CI215" s="90"/>
      <c r="CJ215" s="90"/>
      <c r="CK215" s="90"/>
      <c r="CL215" s="90"/>
      <c r="CM215" s="90"/>
      <c r="CN215" s="90"/>
      <c r="CO215" s="90"/>
      <c r="CP215" s="90"/>
      <c r="CQ215" s="90"/>
      <c r="CR215" s="90"/>
      <c r="CS215" s="90"/>
      <c r="CT215" s="90"/>
      <c r="CU215" s="90"/>
      <c r="CV215" s="90"/>
      <c r="CW215" s="90"/>
      <c r="CX215" s="90"/>
      <c r="CY215" s="90"/>
      <c r="CZ215" s="90"/>
      <c r="DA215" s="90"/>
      <c r="DB215" s="90"/>
      <c r="DC215" s="90"/>
      <c r="DD215" s="90"/>
      <c r="DE215" s="90"/>
      <c r="DF215" s="90"/>
      <c r="DG215" s="90"/>
      <c r="DH215" s="90"/>
      <c r="DI215" s="90"/>
      <c r="DJ215" s="90"/>
      <c r="DK215" s="90"/>
      <c r="DL215" s="90"/>
      <c r="DM215" s="90"/>
      <c r="DN215" s="90"/>
      <c r="DO215" s="90"/>
      <c r="DP215" s="90"/>
      <c r="DQ215" s="90"/>
      <c r="DR215" s="90"/>
      <c r="DS215" s="90"/>
      <c r="DT215" s="90"/>
      <c r="DU215" s="90"/>
      <c r="DV215" s="90"/>
      <c r="DW215" s="90"/>
      <c r="DX215" s="90"/>
      <c r="DY215" s="90"/>
      <c r="DZ215" s="90"/>
      <c r="EA215" s="90"/>
      <c r="EB215" s="90"/>
      <c r="EC215" s="90"/>
      <c r="ED215" s="90"/>
      <c r="EE215" s="90"/>
      <c r="EF215" s="90"/>
      <c r="EG215" s="90"/>
      <c r="EH215" s="90"/>
      <c r="EI215" s="90"/>
      <c r="EJ215" s="90"/>
      <c r="EK215" s="90"/>
    </row>
    <row r="216" spans="1:141" s="77" customFormat="1" ht="15" customHeight="1" x14ac:dyDescent="0.25">
      <c r="A216" s="72">
        <v>1461</v>
      </c>
      <c r="B216" s="73">
        <f t="shared" si="6"/>
        <v>0</v>
      </c>
      <c r="C216" s="60" t="s">
        <v>645</v>
      </c>
      <c r="D216" s="60" t="s">
        <v>115</v>
      </c>
      <c r="E216" s="59" t="s">
        <v>646</v>
      </c>
      <c r="F216" s="88">
        <v>6051</v>
      </c>
      <c r="G216" s="88">
        <v>6051</v>
      </c>
      <c r="H216" s="75">
        <f t="shared" si="7"/>
        <v>0</v>
      </c>
      <c r="I216" s="75"/>
      <c r="J216" s="59" t="s">
        <v>647</v>
      </c>
      <c r="K216" s="59" t="s">
        <v>28</v>
      </c>
      <c r="L216" s="59" t="s">
        <v>58</v>
      </c>
      <c r="M216" s="60" t="s">
        <v>52</v>
      </c>
      <c r="N216" s="59" t="s">
        <v>59</v>
      </c>
      <c r="O216" s="76">
        <v>2.5239999999999999E-2</v>
      </c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0"/>
      <c r="BB216" s="90"/>
      <c r="BC216" s="90"/>
      <c r="BD216" s="90"/>
      <c r="BE216" s="90"/>
      <c r="BF216" s="90"/>
      <c r="BG216" s="90"/>
      <c r="BH216" s="90"/>
      <c r="BI216" s="90"/>
      <c r="BJ216" s="90"/>
      <c r="BK216" s="90"/>
      <c r="BL216" s="90"/>
      <c r="BM216" s="90"/>
      <c r="BN216" s="90"/>
      <c r="BO216" s="90"/>
      <c r="BP216" s="90"/>
      <c r="BQ216" s="90"/>
      <c r="BR216" s="90"/>
      <c r="BS216" s="90"/>
      <c r="BT216" s="90"/>
      <c r="BU216" s="90"/>
      <c r="BV216" s="90"/>
      <c r="BW216" s="90"/>
      <c r="BX216" s="90"/>
      <c r="BY216" s="90"/>
      <c r="BZ216" s="90"/>
      <c r="CA216" s="90"/>
      <c r="CB216" s="90"/>
      <c r="CC216" s="90"/>
      <c r="CD216" s="90"/>
      <c r="CE216" s="90"/>
      <c r="CF216" s="90"/>
      <c r="CG216" s="90"/>
      <c r="CH216" s="90"/>
      <c r="CI216" s="90"/>
      <c r="CJ216" s="90"/>
      <c r="CK216" s="90"/>
      <c r="CL216" s="90"/>
      <c r="CM216" s="90"/>
      <c r="CN216" s="90"/>
      <c r="CO216" s="90"/>
      <c r="CP216" s="90"/>
      <c r="CQ216" s="90"/>
      <c r="CR216" s="90"/>
      <c r="CS216" s="90"/>
      <c r="CT216" s="90"/>
      <c r="CU216" s="90"/>
      <c r="CV216" s="90"/>
      <c r="CW216" s="90"/>
      <c r="CX216" s="90"/>
      <c r="CY216" s="90"/>
      <c r="CZ216" s="90"/>
      <c r="DA216" s="90"/>
      <c r="DB216" s="90"/>
      <c r="DC216" s="90"/>
      <c r="DD216" s="90"/>
      <c r="DE216" s="90"/>
      <c r="DF216" s="90"/>
      <c r="DG216" s="90"/>
      <c r="DH216" s="90"/>
      <c r="DI216" s="90"/>
      <c r="DJ216" s="90"/>
      <c r="DK216" s="90"/>
      <c r="DL216" s="90"/>
      <c r="DM216" s="90"/>
      <c r="DN216" s="90"/>
      <c r="DO216" s="90"/>
      <c r="DP216" s="90"/>
      <c r="DQ216" s="90"/>
      <c r="DR216" s="90"/>
      <c r="DS216" s="90"/>
      <c r="DT216" s="90"/>
      <c r="DU216" s="90"/>
      <c r="DV216" s="90"/>
      <c r="DW216" s="90"/>
      <c r="DX216" s="90"/>
      <c r="DY216" s="90"/>
      <c r="DZ216" s="90"/>
      <c r="EA216" s="90"/>
      <c r="EB216" s="90"/>
      <c r="EC216" s="90"/>
      <c r="ED216" s="90"/>
      <c r="EE216" s="90"/>
      <c r="EF216" s="90"/>
      <c r="EG216" s="90"/>
      <c r="EH216" s="90"/>
      <c r="EI216" s="90"/>
      <c r="EJ216" s="90"/>
      <c r="EK216" s="90"/>
    </row>
    <row r="217" spans="1:141" s="77" customFormat="1" ht="15" customHeight="1" x14ac:dyDescent="0.25">
      <c r="A217" s="72">
        <v>1461</v>
      </c>
      <c r="B217" s="73">
        <f t="shared" si="6"/>
        <v>0</v>
      </c>
      <c r="C217" s="60" t="s">
        <v>648</v>
      </c>
      <c r="D217" s="60" t="s">
        <v>115</v>
      </c>
      <c r="E217" s="59" t="s">
        <v>649</v>
      </c>
      <c r="F217" s="88">
        <v>6214</v>
      </c>
      <c r="G217" s="88">
        <v>6214</v>
      </c>
      <c r="H217" s="75">
        <f t="shared" si="7"/>
        <v>0</v>
      </c>
      <c r="I217" s="75"/>
      <c r="J217" s="59" t="s">
        <v>650</v>
      </c>
      <c r="K217" s="59" t="s">
        <v>28</v>
      </c>
      <c r="L217" s="59" t="s">
        <v>58</v>
      </c>
      <c r="M217" s="60" t="s">
        <v>52</v>
      </c>
      <c r="N217" s="59" t="s">
        <v>59</v>
      </c>
      <c r="O217" s="76">
        <v>2.5239999999999999E-2</v>
      </c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0"/>
      <c r="BB217" s="90"/>
      <c r="BC217" s="90"/>
      <c r="BD217" s="90"/>
      <c r="BE217" s="90"/>
      <c r="BF217" s="90"/>
      <c r="BG217" s="90"/>
      <c r="BH217" s="90"/>
      <c r="BI217" s="90"/>
      <c r="BJ217" s="90"/>
      <c r="BK217" s="90"/>
      <c r="BL217" s="90"/>
      <c r="BM217" s="90"/>
      <c r="BN217" s="90"/>
      <c r="BO217" s="90"/>
      <c r="BP217" s="90"/>
      <c r="BQ217" s="90"/>
      <c r="BR217" s="90"/>
      <c r="BS217" s="90"/>
      <c r="BT217" s="90"/>
      <c r="BU217" s="90"/>
      <c r="BV217" s="90"/>
      <c r="BW217" s="90"/>
      <c r="BX217" s="90"/>
      <c r="BY217" s="90"/>
      <c r="BZ217" s="90"/>
      <c r="CA217" s="90"/>
      <c r="CB217" s="90"/>
      <c r="CC217" s="90"/>
      <c r="CD217" s="90"/>
      <c r="CE217" s="90"/>
      <c r="CF217" s="90"/>
      <c r="CG217" s="90"/>
      <c r="CH217" s="90"/>
      <c r="CI217" s="90"/>
      <c r="CJ217" s="90"/>
      <c r="CK217" s="90"/>
      <c r="CL217" s="90"/>
      <c r="CM217" s="90"/>
      <c r="CN217" s="90"/>
      <c r="CO217" s="90"/>
      <c r="CP217" s="90"/>
      <c r="CQ217" s="90"/>
      <c r="CR217" s="90"/>
      <c r="CS217" s="90"/>
      <c r="CT217" s="90"/>
      <c r="CU217" s="90"/>
      <c r="CV217" s="90"/>
      <c r="CW217" s="90"/>
      <c r="CX217" s="90"/>
      <c r="CY217" s="90"/>
      <c r="CZ217" s="90"/>
      <c r="DA217" s="90"/>
      <c r="DB217" s="90"/>
      <c r="DC217" s="90"/>
      <c r="DD217" s="90"/>
      <c r="DE217" s="90"/>
      <c r="DF217" s="90"/>
      <c r="DG217" s="90"/>
      <c r="DH217" s="90"/>
      <c r="DI217" s="90"/>
      <c r="DJ217" s="90"/>
      <c r="DK217" s="90"/>
      <c r="DL217" s="90"/>
      <c r="DM217" s="90"/>
      <c r="DN217" s="90"/>
      <c r="DO217" s="90"/>
      <c r="DP217" s="90"/>
      <c r="DQ217" s="90"/>
      <c r="DR217" s="90"/>
      <c r="DS217" s="90"/>
      <c r="DT217" s="90"/>
      <c r="DU217" s="90"/>
      <c r="DV217" s="90"/>
      <c r="DW217" s="90"/>
      <c r="DX217" s="90"/>
      <c r="DY217" s="90"/>
      <c r="DZ217" s="90"/>
      <c r="EA217" s="90"/>
      <c r="EB217" s="90"/>
      <c r="EC217" s="90"/>
      <c r="ED217" s="90"/>
      <c r="EE217" s="90"/>
      <c r="EF217" s="90"/>
      <c r="EG217" s="90"/>
      <c r="EH217" s="90"/>
      <c r="EI217" s="90"/>
      <c r="EJ217" s="90"/>
      <c r="EK217" s="90"/>
    </row>
    <row r="218" spans="1:141" s="77" customFormat="1" ht="15" customHeight="1" x14ac:dyDescent="0.25">
      <c r="A218" s="72">
        <v>1461</v>
      </c>
      <c r="B218" s="73">
        <f t="shared" si="6"/>
        <v>3.84</v>
      </c>
      <c r="C218" s="82" t="s">
        <v>651</v>
      </c>
      <c r="D218" s="60">
        <v>4015</v>
      </c>
      <c r="E218" s="59" t="s">
        <v>652</v>
      </c>
      <c r="F218" s="74">
        <v>212952</v>
      </c>
      <c r="G218" s="74">
        <v>213104</v>
      </c>
      <c r="H218" s="75">
        <f t="shared" si="7"/>
        <v>152</v>
      </c>
      <c r="I218" s="75"/>
      <c r="J218" s="59" t="s">
        <v>653</v>
      </c>
      <c r="K218" s="59" t="s">
        <v>28</v>
      </c>
      <c r="L218" s="59" t="s">
        <v>58</v>
      </c>
      <c r="M218" s="60" t="s">
        <v>52</v>
      </c>
      <c r="N218" s="59" t="s">
        <v>59</v>
      </c>
      <c r="O218" s="76">
        <v>2.5239999999999999E-2</v>
      </c>
    </row>
    <row r="219" spans="1:141" s="77" customFormat="1" ht="15" customHeight="1" x14ac:dyDescent="0.25">
      <c r="A219" s="72">
        <v>1461</v>
      </c>
      <c r="B219" s="73">
        <f t="shared" si="6"/>
        <v>0.08</v>
      </c>
      <c r="C219" s="82" t="s">
        <v>654</v>
      </c>
      <c r="D219" s="60">
        <v>5200</v>
      </c>
      <c r="E219" s="59" t="s">
        <v>655</v>
      </c>
      <c r="F219" s="74">
        <v>34522</v>
      </c>
      <c r="G219" s="74">
        <v>34525</v>
      </c>
      <c r="H219" s="75">
        <f t="shared" si="7"/>
        <v>3</v>
      </c>
      <c r="I219" s="75"/>
      <c r="J219" s="59" t="s">
        <v>656</v>
      </c>
      <c r="K219" s="59" t="s">
        <v>28</v>
      </c>
      <c r="L219" s="59" t="s">
        <v>58</v>
      </c>
      <c r="M219" s="60" t="s">
        <v>52</v>
      </c>
      <c r="N219" s="59" t="s">
        <v>59</v>
      </c>
      <c r="O219" s="76">
        <v>2.5239999999999999E-2</v>
      </c>
    </row>
    <row r="220" spans="1:141" s="77" customFormat="1" ht="15" customHeight="1" x14ac:dyDescent="0.25">
      <c r="A220" s="72">
        <v>1461</v>
      </c>
      <c r="B220" s="73">
        <f t="shared" si="6"/>
        <v>0.05</v>
      </c>
      <c r="C220" s="59" t="s">
        <v>657</v>
      </c>
      <c r="D220" s="60">
        <v>5200</v>
      </c>
      <c r="E220" s="59" t="s">
        <v>658</v>
      </c>
      <c r="F220" s="74">
        <v>40900</v>
      </c>
      <c r="G220" s="74">
        <v>40902</v>
      </c>
      <c r="H220" s="75">
        <f t="shared" si="7"/>
        <v>2</v>
      </c>
      <c r="I220" s="75"/>
      <c r="J220" s="59" t="s">
        <v>659</v>
      </c>
      <c r="K220" s="59" t="s">
        <v>28</v>
      </c>
      <c r="L220" s="59" t="s">
        <v>58</v>
      </c>
      <c r="M220" s="60" t="s">
        <v>52</v>
      </c>
      <c r="N220" s="59" t="s">
        <v>59</v>
      </c>
      <c r="O220" s="76">
        <v>2.5239999999999999E-2</v>
      </c>
    </row>
    <row r="221" spans="1:141" s="77" customFormat="1" ht="15" customHeight="1" x14ac:dyDescent="0.25">
      <c r="A221" s="72">
        <v>1461</v>
      </c>
      <c r="B221" s="73">
        <f t="shared" si="6"/>
        <v>0</v>
      </c>
      <c r="C221" s="59" t="s">
        <v>660</v>
      </c>
      <c r="D221" s="60">
        <v>5200</v>
      </c>
      <c r="E221" s="59" t="s">
        <v>661</v>
      </c>
      <c r="F221" s="74">
        <v>92041</v>
      </c>
      <c r="G221" s="74">
        <v>92041</v>
      </c>
      <c r="H221" s="75">
        <f t="shared" si="7"/>
        <v>0</v>
      </c>
      <c r="I221" s="75"/>
      <c r="J221" s="59" t="s">
        <v>662</v>
      </c>
      <c r="K221" s="59" t="s">
        <v>28</v>
      </c>
      <c r="L221" s="59" t="s">
        <v>58</v>
      </c>
      <c r="M221" s="60" t="s">
        <v>52</v>
      </c>
      <c r="N221" s="59" t="s">
        <v>59</v>
      </c>
      <c r="O221" s="76">
        <v>2.5239999999999999E-2</v>
      </c>
    </row>
    <row r="222" spans="1:141" s="77" customFormat="1" ht="15" customHeight="1" x14ac:dyDescent="0.25">
      <c r="A222" s="72">
        <v>1461</v>
      </c>
      <c r="B222" s="73">
        <f t="shared" si="6"/>
        <v>0.05</v>
      </c>
      <c r="C222" s="59" t="s">
        <v>663</v>
      </c>
      <c r="D222" s="60">
        <v>5200</v>
      </c>
      <c r="E222" s="59" t="s">
        <v>664</v>
      </c>
      <c r="F222" s="74">
        <v>231851</v>
      </c>
      <c r="G222" s="74">
        <v>231853</v>
      </c>
      <c r="H222" s="75">
        <f t="shared" si="7"/>
        <v>2</v>
      </c>
      <c r="I222" s="75"/>
      <c r="J222" s="59" t="s">
        <v>665</v>
      </c>
      <c r="K222" s="59" t="s">
        <v>28</v>
      </c>
      <c r="L222" s="59" t="s">
        <v>58</v>
      </c>
      <c r="M222" s="60" t="s">
        <v>52</v>
      </c>
      <c r="N222" s="59" t="s">
        <v>59</v>
      </c>
      <c r="O222" s="76">
        <v>2.5239999999999999E-2</v>
      </c>
    </row>
    <row r="223" spans="1:141" s="77" customFormat="1" ht="15" customHeight="1" x14ac:dyDescent="0.25">
      <c r="A223" s="72">
        <v>1461</v>
      </c>
      <c r="B223" s="73">
        <f t="shared" si="6"/>
        <v>0</v>
      </c>
      <c r="C223" s="59" t="s">
        <v>666</v>
      </c>
      <c r="D223" s="59" t="s">
        <v>115</v>
      </c>
      <c r="E223" s="59" t="s">
        <v>667</v>
      </c>
      <c r="F223" s="74">
        <v>2337</v>
      </c>
      <c r="G223" s="74">
        <v>2337</v>
      </c>
      <c r="H223" s="75">
        <f t="shared" si="7"/>
        <v>0</v>
      </c>
      <c r="I223" s="75"/>
      <c r="J223" s="59" t="s">
        <v>668</v>
      </c>
      <c r="K223" s="59" t="s">
        <v>28</v>
      </c>
      <c r="L223" s="59" t="s">
        <v>58</v>
      </c>
      <c r="M223" s="60" t="s">
        <v>52</v>
      </c>
      <c r="N223" s="59" t="s">
        <v>59</v>
      </c>
      <c r="O223" s="76">
        <v>2.5239999999999999E-2</v>
      </c>
    </row>
    <row r="224" spans="1:141" s="77" customFormat="1" ht="15" customHeight="1" x14ac:dyDescent="0.25">
      <c r="A224" s="72">
        <v>1461</v>
      </c>
      <c r="B224" s="73">
        <f t="shared" si="6"/>
        <v>0.03</v>
      </c>
      <c r="C224" s="59" t="s">
        <v>669</v>
      </c>
      <c r="D224" s="59" t="s">
        <v>115</v>
      </c>
      <c r="E224" s="59" t="s">
        <v>670</v>
      </c>
      <c r="F224" s="74">
        <v>5060</v>
      </c>
      <c r="G224" s="74">
        <v>5061</v>
      </c>
      <c r="H224" s="75">
        <f t="shared" si="7"/>
        <v>1</v>
      </c>
      <c r="I224" s="75"/>
      <c r="J224" s="59" t="s">
        <v>323</v>
      </c>
      <c r="K224" s="59" t="s">
        <v>28</v>
      </c>
      <c r="L224" s="59" t="s">
        <v>58</v>
      </c>
      <c r="M224" s="60" t="s">
        <v>52</v>
      </c>
      <c r="N224" s="59" t="s">
        <v>59</v>
      </c>
      <c r="O224" s="76">
        <v>2.5239999999999999E-2</v>
      </c>
    </row>
    <row r="225" spans="1:141" s="77" customFormat="1" ht="15" customHeight="1" x14ac:dyDescent="0.25">
      <c r="A225" s="72">
        <v>1461</v>
      </c>
      <c r="B225" s="73">
        <f t="shared" si="6"/>
        <v>0</v>
      </c>
      <c r="C225" s="59" t="s">
        <v>671</v>
      </c>
      <c r="D225" s="59" t="s">
        <v>77</v>
      </c>
      <c r="E225" s="59" t="s">
        <v>152</v>
      </c>
      <c r="F225" s="88">
        <v>77193</v>
      </c>
      <c r="G225" s="88">
        <v>77193</v>
      </c>
      <c r="H225" s="75">
        <f t="shared" si="7"/>
        <v>0</v>
      </c>
      <c r="I225" s="75"/>
      <c r="J225" s="59" t="s">
        <v>672</v>
      </c>
      <c r="K225" s="59" t="s">
        <v>28</v>
      </c>
      <c r="L225" s="59" t="s">
        <v>58</v>
      </c>
      <c r="M225" s="60" t="s">
        <v>52</v>
      </c>
      <c r="N225" s="59" t="s">
        <v>59</v>
      </c>
      <c r="O225" s="76">
        <v>2.5239999999999999E-2</v>
      </c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  <c r="BB225" s="90"/>
      <c r="BC225" s="90"/>
      <c r="BD225" s="90"/>
      <c r="BE225" s="90"/>
      <c r="BF225" s="90"/>
      <c r="BG225" s="90"/>
      <c r="BH225" s="90"/>
      <c r="BI225" s="90"/>
      <c r="BJ225" s="90"/>
      <c r="BK225" s="90"/>
      <c r="BL225" s="90"/>
      <c r="BM225" s="90"/>
      <c r="BN225" s="90"/>
      <c r="BO225" s="90"/>
      <c r="BP225" s="90"/>
      <c r="BQ225" s="90"/>
      <c r="BR225" s="90"/>
      <c r="BS225" s="90"/>
      <c r="BT225" s="90"/>
      <c r="BU225" s="90"/>
      <c r="BV225" s="90"/>
      <c r="BW225" s="90"/>
      <c r="BX225" s="90"/>
      <c r="BY225" s="90"/>
      <c r="BZ225" s="90"/>
      <c r="CA225" s="90"/>
      <c r="CB225" s="90"/>
      <c r="CC225" s="90"/>
      <c r="CD225" s="90"/>
      <c r="CE225" s="90"/>
      <c r="CF225" s="90"/>
      <c r="CG225" s="90"/>
      <c r="CH225" s="90"/>
      <c r="CI225" s="90"/>
      <c r="CJ225" s="90"/>
      <c r="CK225" s="90"/>
      <c r="CL225" s="90"/>
      <c r="CM225" s="90"/>
      <c r="CN225" s="90"/>
      <c r="CO225" s="90"/>
      <c r="CP225" s="90"/>
      <c r="CQ225" s="90"/>
      <c r="CR225" s="90"/>
      <c r="CS225" s="90"/>
      <c r="CT225" s="90"/>
      <c r="CU225" s="90"/>
      <c r="CV225" s="90"/>
      <c r="CW225" s="90"/>
      <c r="CX225" s="90"/>
      <c r="CY225" s="90"/>
      <c r="CZ225" s="90"/>
      <c r="DA225" s="90"/>
      <c r="DB225" s="90"/>
      <c r="DC225" s="90"/>
      <c r="DD225" s="90"/>
      <c r="DE225" s="90"/>
      <c r="DF225" s="90"/>
      <c r="DG225" s="90"/>
      <c r="DH225" s="90"/>
      <c r="DI225" s="90"/>
      <c r="DJ225" s="90"/>
      <c r="DK225" s="90"/>
      <c r="DL225" s="90"/>
      <c r="DM225" s="90"/>
      <c r="DN225" s="90"/>
      <c r="DO225" s="90"/>
      <c r="DP225" s="90"/>
      <c r="DQ225" s="90"/>
      <c r="DR225" s="90"/>
      <c r="DS225" s="90"/>
      <c r="DT225" s="90"/>
      <c r="DU225" s="90"/>
      <c r="DV225" s="90"/>
      <c r="DW225" s="90"/>
      <c r="DX225" s="90"/>
      <c r="DY225" s="90"/>
      <c r="DZ225" s="90"/>
      <c r="EA225" s="90"/>
      <c r="EB225" s="90"/>
      <c r="EC225" s="90"/>
      <c r="ED225" s="90"/>
      <c r="EE225" s="90"/>
      <c r="EF225" s="90"/>
      <c r="EG225" s="90"/>
      <c r="EH225" s="90"/>
      <c r="EI225" s="90"/>
      <c r="EJ225" s="90"/>
      <c r="EK225" s="90"/>
    </row>
    <row r="226" spans="1:141" s="77" customFormat="1" ht="15" customHeight="1" x14ac:dyDescent="0.25">
      <c r="A226" s="72">
        <v>1461</v>
      </c>
      <c r="B226" s="73">
        <f t="shared" si="6"/>
        <v>0.1</v>
      </c>
      <c r="C226" s="59" t="s">
        <v>673</v>
      </c>
      <c r="D226" s="59" t="s">
        <v>77</v>
      </c>
      <c r="E226" s="59" t="s">
        <v>674</v>
      </c>
      <c r="F226" s="74">
        <v>97380</v>
      </c>
      <c r="G226" s="74">
        <v>97384</v>
      </c>
      <c r="H226" s="75">
        <f t="shared" si="7"/>
        <v>4</v>
      </c>
      <c r="I226" s="75"/>
      <c r="J226" s="59" t="s">
        <v>675</v>
      </c>
      <c r="K226" s="59" t="s">
        <v>28</v>
      </c>
      <c r="L226" s="59" t="s">
        <v>58</v>
      </c>
      <c r="M226" s="60" t="s">
        <v>52</v>
      </c>
      <c r="N226" s="59" t="s">
        <v>59</v>
      </c>
      <c r="O226" s="76">
        <v>2.5239999999999999E-2</v>
      </c>
    </row>
    <row r="227" spans="1:141" s="77" customFormat="1" ht="15" customHeight="1" x14ac:dyDescent="0.25">
      <c r="A227" s="72">
        <v>1461</v>
      </c>
      <c r="B227" s="73">
        <f t="shared" si="6"/>
        <v>0</v>
      </c>
      <c r="C227" s="59" t="s">
        <v>676</v>
      </c>
      <c r="D227" s="59" t="s">
        <v>115</v>
      </c>
      <c r="E227" s="59" t="s">
        <v>677</v>
      </c>
      <c r="F227" s="74">
        <v>3141</v>
      </c>
      <c r="G227" s="74">
        <v>3141</v>
      </c>
      <c r="H227" s="75">
        <f t="shared" si="7"/>
        <v>0</v>
      </c>
      <c r="I227" s="75"/>
      <c r="J227" s="59" t="s">
        <v>678</v>
      </c>
      <c r="K227" s="59" t="s">
        <v>28</v>
      </c>
      <c r="L227" s="59" t="s">
        <v>58</v>
      </c>
      <c r="M227" s="60" t="s">
        <v>52</v>
      </c>
      <c r="N227" s="59" t="s">
        <v>59</v>
      </c>
      <c r="O227" s="76">
        <v>2.5239999999999999E-2</v>
      </c>
    </row>
    <row r="228" spans="1:141" s="77" customFormat="1" ht="15" customHeight="1" x14ac:dyDescent="0.25">
      <c r="A228" s="72">
        <v>1461</v>
      </c>
      <c r="B228" s="73">
        <f t="shared" si="6"/>
        <v>0.1</v>
      </c>
      <c r="C228" s="59" t="s">
        <v>679</v>
      </c>
      <c r="D228" s="60">
        <v>4250</v>
      </c>
      <c r="E228" s="59" t="s">
        <v>680</v>
      </c>
      <c r="F228" s="74">
        <v>132768</v>
      </c>
      <c r="G228" s="74">
        <v>132772</v>
      </c>
      <c r="H228" s="75">
        <f t="shared" si="7"/>
        <v>4</v>
      </c>
      <c r="I228" s="75"/>
      <c r="J228" s="59" t="s">
        <v>681</v>
      </c>
      <c r="K228" s="59" t="s">
        <v>28</v>
      </c>
      <c r="L228" s="59" t="s">
        <v>58</v>
      </c>
      <c r="M228" s="60" t="s">
        <v>52</v>
      </c>
      <c r="N228" s="59" t="s">
        <v>59</v>
      </c>
      <c r="O228" s="76">
        <v>2.5239999999999999E-2</v>
      </c>
    </row>
    <row r="229" spans="1:141" s="77" customFormat="1" ht="15" customHeight="1" x14ac:dyDescent="0.25">
      <c r="A229" s="72">
        <v>1461</v>
      </c>
      <c r="B229" s="73">
        <f t="shared" si="6"/>
        <v>0.08</v>
      </c>
      <c r="C229" s="59" t="s">
        <v>682</v>
      </c>
      <c r="D229" s="59" t="s">
        <v>77</v>
      </c>
      <c r="E229" s="59" t="s">
        <v>683</v>
      </c>
      <c r="F229" s="74">
        <v>45321</v>
      </c>
      <c r="G229" s="74">
        <v>45324</v>
      </c>
      <c r="H229" s="75">
        <f t="shared" si="7"/>
        <v>3</v>
      </c>
      <c r="I229" s="75"/>
      <c r="J229" s="59" t="s">
        <v>684</v>
      </c>
      <c r="K229" s="59" t="s">
        <v>28</v>
      </c>
      <c r="L229" s="59" t="s">
        <v>58</v>
      </c>
      <c r="M229" s="60" t="s">
        <v>52</v>
      </c>
      <c r="N229" s="59" t="s">
        <v>59</v>
      </c>
      <c r="O229" s="76">
        <v>2.5239999999999999E-2</v>
      </c>
    </row>
    <row r="230" spans="1:141" s="77" customFormat="1" ht="15" customHeight="1" x14ac:dyDescent="0.25">
      <c r="A230" s="72">
        <v>1461</v>
      </c>
      <c r="B230" s="73">
        <f t="shared" si="6"/>
        <v>5.03</v>
      </c>
      <c r="C230" s="60" t="s">
        <v>685</v>
      </c>
      <c r="D230" s="60" t="s">
        <v>77</v>
      </c>
      <c r="E230" s="60" t="s">
        <v>686</v>
      </c>
      <c r="F230" s="88">
        <v>101278</v>
      </c>
      <c r="G230" s="88">
        <v>101333</v>
      </c>
      <c r="H230" s="75">
        <f t="shared" si="7"/>
        <v>55</v>
      </c>
      <c r="I230" s="75"/>
      <c r="J230" s="59" t="s">
        <v>687</v>
      </c>
      <c r="K230" s="59" t="s">
        <v>28</v>
      </c>
      <c r="L230" s="59" t="s">
        <v>58</v>
      </c>
      <c r="M230" s="60" t="s">
        <v>52</v>
      </c>
      <c r="N230" s="59" t="s">
        <v>59</v>
      </c>
      <c r="O230" s="76">
        <v>9.1539999999999996E-2</v>
      </c>
    </row>
    <row r="231" spans="1:141" s="77" customFormat="1" ht="15" customHeight="1" x14ac:dyDescent="0.25">
      <c r="A231" s="72">
        <v>1461</v>
      </c>
      <c r="B231" s="73">
        <f t="shared" si="6"/>
        <v>0</v>
      </c>
      <c r="C231" s="59" t="s">
        <v>688</v>
      </c>
      <c r="D231" s="60">
        <v>4015</v>
      </c>
      <c r="E231" s="59" t="s">
        <v>689</v>
      </c>
      <c r="F231" s="74">
        <v>94384</v>
      </c>
      <c r="G231" s="74">
        <v>94384</v>
      </c>
      <c r="H231" s="75">
        <f t="shared" si="7"/>
        <v>0</v>
      </c>
      <c r="I231" s="75"/>
      <c r="J231" s="59" t="s">
        <v>690</v>
      </c>
      <c r="K231" s="59" t="s">
        <v>28</v>
      </c>
      <c r="L231" s="59" t="s">
        <v>58</v>
      </c>
      <c r="M231" s="60" t="s">
        <v>52</v>
      </c>
      <c r="N231" s="59" t="s">
        <v>59</v>
      </c>
      <c r="O231" s="76">
        <v>2.5239999999999999E-2</v>
      </c>
    </row>
    <row r="232" spans="1:141" s="77" customFormat="1" ht="15" customHeight="1" x14ac:dyDescent="0.25">
      <c r="A232" s="72">
        <v>1461</v>
      </c>
      <c r="B232" s="73">
        <f t="shared" si="6"/>
        <v>0</v>
      </c>
      <c r="C232" s="59" t="s">
        <v>691</v>
      </c>
      <c r="D232" s="60">
        <v>4250</v>
      </c>
      <c r="E232" s="59" t="s">
        <v>692</v>
      </c>
      <c r="F232" s="74">
        <v>184194</v>
      </c>
      <c r="G232" s="74">
        <v>184194</v>
      </c>
      <c r="H232" s="75">
        <f t="shared" si="7"/>
        <v>0</v>
      </c>
      <c r="I232" s="75"/>
      <c r="J232" s="59" t="s">
        <v>693</v>
      </c>
      <c r="K232" s="59" t="s">
        <v>28</v>
      </c>
      <c r="L232" s="59" t="s">
        <v>58</v>
      </c>
      <c r="M232" s="60" t="s">
        <v>52</v>
      </c>
      <c r="N232" s="59" t="s">
        <v>59</v>
      </c>
      <c r="O232" s="76">
        <v>2.5239999999999999E-2</v>
      </c>
    </row>
    <row r="233" spans="1:141" s="77" customFormat="1" ht="15" customHeight="1" x14ac:dyDescent="0.25">
      <c r="A233" s="72">
        <v>1461</v>
      </c>
      <c r="B233" s="73">
        <f t="shared" si="6"/>
        <v>0.1</v>
      </c>
      <c r="C233" s="59" t="s">
        <v>694</v>
      </c>
      <c r="D233" s="60">
        <v>4250</v>
      </c>
      <c r="E233" s="59" t="s">
        <v>695</v>
      </c>
      <c r="F233" s="74">
        <v>205131</v>
      </c>
      <c r="G233" s="74">
        <v>205135</v>
      </c>
      <c r="H233" s="75">
        <f t="shared" si="7"/>
        <v>4</v>
      </c>
      <c r="I233" s="75"/>
      <c r="J233" s="59" t="s">
        <v>696</v>
      </c>
      <c r="K233" s="59" t="s">
        <v>28</v>
      </c>
      <c r="L233" s="59" t="s">
        <v>58</v>
      </c>
      <c r="M233" s="60" t="s">
        <v>52</v>
      </c>
      <c r="N233" s="59" t="s">
        <v>59</v>
      </c>
      <c r="O233" s="76">
        <v>2.5239999999999999E-2</v>
      </c>
    </row>
    <row r="234" spans="1:141" s="77" customFormat="1" ht="15" customHeight="1" x14ac:dyDescent="0.25">
      <c r="A234" s="72">
        <v>1461</v>
      </c>
      <c r="B234" s="73">
        <f t="shared" si="6"/>
        <v>0</v>
      </c>
      <c r="C234" s="98" t="s">
        <v>697</v>
      </c>
      <c r="D234" s="60">
        <v>4250</v>
      </c>
      <c r="E234" s="98" t="s">
        <v>698</v>
      </c>
      <c r="F234" s="74">
        <v>118952</v>
      </c>
      <c r="G234" s="74">
        <v>118952</v>
      </c>
      <c r="H234" s="75">
        <f t="shared" si="7"/>
        <v>0</v>
      </c>
      <c r="I234" s="75"/>
      <c r="J234" s="59" t="s">
        <v>699</v>
      </c>
      <c r="K234" s="59" t="s">
        <v>28</v>
      </c>
      <c r="L234" s="59" t="s">
        <v>58</v>
      </c>
      <c r="M234" s="60" t="s">
        <v>52</v>
      </c>
      <c r="N234" s="59" t="s">
        <v>59</v>
      </c>
      <c r="O234" s="76">
        <v>2.5239999999999999E-2</v>
      </c>
    </row>
    <row r="235" spans="1:141" s="77" customFormat="1" ht="15" customHeight="1" x14ac:dyDescent="0.25">
      <c r="A235" s="99">
        <v>1461</v>
      </c>
      <c r="B235" s="73">
        <f t="shared" si="6"/>
        <v>7.9</v>
      </c>
      <c r="C235" s="59" t="s">
        <v>700</v>
      </c>
      <c r="D235" s="60">
        <v>4250</v>
      </c>
      <c r="E235" s="59" t="s">
        <v>701</v>
      </c>
      <c r="F235" s="74">
        <v>298625</v>
      </c>
      <c r="G235" s="74">
        <v>298938</v>
      </c>
      <c r="H235" s="75">
        <f t="shared" si="7"/>
        <v>313</v>
      </c>
      <c r="I235" s="75"/>
      <c r="J235" s="59" t="s">
        <v>702</v>
      </c>
      <c r="K235" s="59" t="s">
        <v>28</v>
      </c>
      <c r="L235" s="59" t="s">
        <v>58</v>
      </c>
      <c r="M235" s="60" t="s">
        <v>52</v>
      </c>
      <c r="N235" s="59" t="s">
        <v>59</v>
      </c>
      <c r="O235" s="76">
        <v>2.5239999999999999E-2</v>
      </c>
      <c r="P235" s="90"/>
    </row>
    <row r="236" spans="1:141" s="77" customFormat="1" ht="15" customHeight="1" x14ac:dyDescent="0.25">
      <c r="A236" s="72">
        <v>1461</v>
      </c>
      <c r="B236" s="73">
        <f t="shared" si="6"/>
        <v>0.83</v>
      </c>
      <c r="C236" s="59" t="s">
        <v>703</v>
      </c>
      <c r="D236" s="60">
        <v>4350</v>
      </c>
      <c r="E236" s="59" t="s">
        <v>704</v>
      </c>
      <c r="F236" s="74">
        <v>500814</v>
      </c>
      <c r="G236" s="74">
        <v>500847</v>
      </c>
      <c r="H236" s="75">
        <f t="shared" si="7"/>
        <v>33</v>
      </c>
      <c r="I236" s="75"/>
      <c r="J236" s="59" t="s">
        <v>705</v>
      </c>
      <c r="K236" s="59" t="s">
        <v>28</v>
      </c>
      <c r="L236" s="59" t="s">
        <v>58</v>
      </c>
      <c r="M236" s="60" t="s">
        <v>52</v>
      </c>
      <c r="N236" s="59" t="s">
        <v>59</v>
      </c>
      <c r="O236" s="76">
        <v>2.5239999999999999E-2</v>
      </c>
    </row>
    <row r="237" spans="1:141" s="90" customFormat="1" ht="15" customHeight="1" x14ac:dyDescent="0.25">
      <c r="A237" s="72">
        <v>1461</v>
      </c>
      <c r="B237" s="73">
        <f t="shared" si="6"/>
        <v>2.57</v>
      </c>
      <c r="C237" s="60" t="s">
        <v>706</v>
      </c>
      <c r="D237" s="60">
        <v>4250</v>
      </c>
      <c r="E237" s="60" t="s">
        <v>707</v>
      </c>
      <c r="F237" s="74">
        <v>333470</v>
      </c>
      <c r="G237" s="74">
        <v>333572</v>
      </c>
      <c r="H237" s="75">
        <f t="shared" si="7"/>
        <v>102</v>
      </c>
      <c r="I237" s="75"/>
      <c r="J237" s="59" t="s">
        <v>708</v>
      </c>
      <c r="K237" s="59" t="s">
        <v>28</v>
      </c>
      <c r="L237" s="59" t="s">
        <v>58</v>
      </c>
      <c r="M237" s="60" t="s">
        <v>52</v>
      </c>
      <c r="N237" s="59" t="s">
        <v>59</v>
      </c>
      <c r="O237" s="76">
        <v>2.5239999999999999E-2</v>
      </c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AI237" s="77"/>
      <c r="AJ237" s="77"/>
      <c r="AK237" s="77"/>
      <c r="AL237" s="77"/>
      <c r="AM237" s="77"/>
      <c r="AN237" s="77"/>
      <c r="AO237" s="77"/>
      <c r="AP237" s="77"/>
      <c r="AQ237" s="77"/>
      <c r="AR237" s="77"/>
      <c r="AS237" s="77"/>
      <c r="AT237" s="77"/>
      <c r="AU237" s="77"/>
      <c r="AV237" s="77"/>
      <c r="AW237" s="77"/>
      <c r="AX237" s="77"/>
      <c r="AY237" s="77"/>
      <c r="AZ237" s="77"/>
      <c r="BA237" s="77"/>
      <c r="BB237" s="77"/>
      <c r="BC237" s="77"/>
      <c r="BD237" s="77"/>
      <c r="BE237" s="77"/>
      <c r="BF237" s="77"/>
      <c r="BG237" s="77"/>
      <c r="BH237" s="77"/>
      <c r="BI237" s="77"/>
      <c r="BJ237" s="77"/>
      <c r="BK237" s="77"/>
      <c r="BL237" s="77"/>
      <c r="BM237" s="77"/>
      <c r="BN237" s="77"/>
      <c r="BO237" s="77"/>
      <c r="BP237" s="77"/>
      <c r="BQ237" s="77"/>
      <c r="BR237" s="77"/>
      <c r="BS237" s="77"/>
      <c r="BT237" s="77"/>
      <c r="BU237" s="77"/>
      <c r="BV237" s="77"/>
      <c r="BW237" s="77"/>
      <c r="BX237" s="77"/>
      <c r="BY237" s="77"/>
      <c r="BZ237" s="77"/>
      <c r="CA237" s="77"/>
      <c r="CB237" s="77"/>
      <c r="CC237" s="77"/>
      <c r="CD237" s="77"/>
      <c r="CE237" s="77"/>
      <c r="CF237" s="77"/>
      <c r="CG237" s="77"/>
      <c r="CH237" s="77"/>
      <c r="CI237" s="77"/>
      <c r="CJ237" s="77"/>
      <c r="CK237" s="77"/>
      <c r="CL237" s="77"/>
      <c r="CM237" s="77"/>
      <c r="CN237" s="77"/>
      <c r="CO237" s="77"/>
      <c r="CP237" s="77"/>
      <c r="CQ237" s="77"/>
      <c r="CR237" s="77"/>
      <c r="CS237" s="77"/>
      <c r="CT237" s="77"/>
      <c r="CU237" s="77"/>
      <c r="CV237" s="77"/>
      <c r="CW237" s="77"/>
      <c r="CX237" s="77"/>
      <c r="CY237" s="77"/>
      <c r="CZ237" s="77"/>
      <c r="DA237" s="77"/>
      <c r="DB237" s="77"/>
      <c r="DC237" s="77"/>
      <c r="DD237" s="77"/>
      <c r="DE237" s="77"/>
      <c r="DF237" s="77"/>
      <c r="DG237" s="77"/>
      <c r="DH237" s="77"/>
      <c r="DI237" s="77"/>
      <c r="DJ237" s="77"/>
      <c r="DK237" s="77"/>
      <c r="DL237" s="77"/>
      <c r="DM237" s="77"/>
      <c r="DN237" s="77"/>
      <c r="DO237" s="77"/>
      <c r="DP237" s="77"/>
      <c r="DQ237" s="77"/>
      <c r="DR237" s="77"/>
      <c r="DS237" s="77"/>
      <c r="DT237" s="77"/>
      <c r="DU237" s="77"/>
      <c r="DV237" s="77"/>
      <c r="DW237" s="77"/>
      <c r="DX237" s="77"/>
      <c r="DY237" s="77"/>
      <c r="DZ237" s="77"/>
      <c r="EA237" s="77"/>
      <c r="EB237" s="77"/>
      <c r="EC237" s="77"/>
      <c r="ED237" s="77"/>
      <c r="EE237" s="77"/>
      <c r="EF237" s="77"/>
      <c r="EG237" s="77"/>
      <c r="EH237" s="77"/>
      <c r="EI237" s="77"/>
      <c r="EJ237" s="77"/>
      <c r="EK237" s="77"/>
    </row>
    <row r="238" spans="1:141" s="90" customFormat="1" ht="15" customHeight="1" x14ac:dyDescent="0.25">
      <c r="A238" s="72">
        <v>1461</v>
      </c>
      <c r="B238" s="73">
        <f t="shared" si="6"/>
        <v>0</v>
      </c>
      <c r="C238" s="60" t="s">
        <v>709</v>
      </c>
      <c r="D238" s="60">
        <v>4350</v>
      </c>
      <c r="E238" s="60" t="s">
        <v>710</v>
      </c>
      <c r="F238" s="74">
        <v>488004</v>
      </c>
      <c r="G238" s="74">
        <v>488004</v>
      </c>
      <c r="H238" s="75">
        <f t="shared" si="7"/>
        <v>0</v>
      </c>
      <c r="I238" s="75"/>
      <c r="J238" s="59" t="s">
        <v>705</v>
      </c>
      <c r="K238" s="59" t="s">
        <v>28</v>
      </c>
      <c r="L238" s="59" t="s">
        <v>58</v>
      </c>
      <c r="M238" s="60" t="s">
        <v>52</v>
      </c>
      <c r="N238" s="59" t="s">
        <v>59</v>
      </c>
      <c r="O238" s="76">
        <v>2.5239999999999999E-2</v>
      </c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  <c r="AD238" s="77"/>
      <c r="AE238" s="77"/>
      <c r="AF238" s="77"/>
      <c r="AG238" s="77"/>
      <c r="AH238" s="77"/>
      <c r="AI238" s="77"/>
      <c r="AJ238" s="77"/>
      <c r="AK238" s="77"/>
      <c r="AL238" s="77"/>
      <c r="AM238" s="77"/>
      <c r="AN238" s="77"/>
      <c r="AO238" s="77"/>
      <c r="AP238" s="77"/>
      <c r="AQ238" s="77"/>
      <c r="AR238" s="77"/>
      <c r="AS238" s="77"/>
      <c r="AT238" s="77"/>
      <c r="AU238" s="77"/>
      <c r="AV238" s="77"/>
      <c r="AW238" s="77"/>
      <c r="AX238" s="77"/>
      <c r="AY238" s="77"/>
      <c r="AZ238" s="77"/>
      <c r="BA238" s="77"/>
      <c r="BB238" s="77"/>
      <c r="BC238" s="77"/>
      <c r="BD238" s="77"/>
      <c r="BE238" s="77"/>
      <c r="BF238" s="77"/>
      <c r="BG238" s="77"/>
      <c r="BH238" s="77"/>
      <c r="BI238" s="77"/>
      <c r="BJ238" s="77"/>
      <c r="BK238" s="77"/>
      <c r="BL238" s="77"/>
      <c r="BM238" s="77"/>
      <c r="BN238" s="77"/>
      <c r="BO238" s="77"/>
      <c r="BP238" s="77"/>
      <c r="BQ238" s="77"/>
      <c r="BR238" s="77"/>
      <c r="BS238" s="77"/>
      <c r="BT238" s="77"/>
      <c r="BU238" s="77"/>
      <c r="BV238" s="77"/>
      <c r="BW238" s="77"/>
      <c r="BX238" s="77"/>
      <c r="BY238" s="77"/>
      <c r="BZ238" s="77"/>
      <c r="CA238" s="77"/>
      <c r="CB238" s="77"/>
      <c r="CC238" s="77"/>
      <c r="CD238" s="77"/>
      <c r="CE238" s="77"/>
      <c r="CF238" s="77"/>
      <c r="CG238" s="77"/>
      <c r="CH238" s="77"/>
      <c r="CI238" s="77"/>
      <c r="CJ238" s="77"/>
      <c r="CK238" s="77"/>
      <c r="CL238" s="77"/>
      <c r="CM238" s="77"/>
      <c r="CN238" s="77"/>
      <c r="CO238" s="77"/>
      <c r="CP238" s="77"/>
      <c r="CQ238" s="77"/>
      <c r="CR238" s="77"/>
      <c r="CS238" s="77"/>
      <c r="CT238" s="77"/>
      <c r="CU238" s="77"/>
      <c r="CV238" s="77"/>
      <c r="CW238" s="77"/>
      <c r="CX238" s="77"/>
      <c r="CY238" s="77"/>
      <c r="CZ238" s="77"/>
      <c r="DA238" s="77"/>
      <c r="DB238" s="77"/>
      <c r="DC238" s="77"/>
      <c r="DD238" s="77"/>
      <c r="DE238" s="77"/>
      <c r="DF238" s="77"/>
      <c r="DG238" s="77"/>
      <c r="DH238" s="77"/>
      <c r="DI238" s="77"/>
      <c r="DJ238" s="77"/>
      <c r="DK238" s="77"/>
      <c r="DL238" s="77"/>
      <c r="DM238" s="77"/>
      <c r="DN238" s="77"/>
      <c r="DO238" s="77"/>
      <c r="DP238" s="77"/>
      <c r="DQ238" s="77"/>
      <c r="DR238" s="77"/>
      <c r="DS238" s="77"/>
      <c r="DT238" s="77"/>
      <c r="DU238" s="77"/>
      <c r="DV238" s="77"/>
      <c r="DW238" s="77"/>
      <c r="DX238" s="77"/>
      <c r="DY238" s="77"/>
      <c r="DZ238" s="77"/>
      <c r="EA238" s="77"/>
      <c r="EB238" s="77"/>
      <c r="EC238" s="77"/>
      <c r="ED238" s="77"/>
      <c r="EE238" s="77"/>
      <c r="EF238" s="77"/>
      <c r="EG238" s="77"/>
      <c r="EH238" s="77"/>
      <c r="EI238" s="77"/>
      <c r="EJ238" s="77"/>
      <c r="EK238" s="77"/>
    </row>
    <row r="239" spans="1:141" s="90" customFormat="1" ht="15" customHeight="1" x14ac:dyDescent="0.25">
      <c r="A239" s="72">
        <v>1461</v>
      </c>
      <c r="B239" s="73">
        <f t="shared" si="6"/>
        <v>2.02</v>
      </c>
      <c r="C239" s="100" t="s">
        <v>711</v>
      </c>
      <c r="D239" s="100" t="s">
        <v>402</v>
      </c>
      <c r="E239" s="100" t="s">
        <v>712</v>
      </c>
      <c r="F239" s="88">
        <v>119734</v>
      </c>
      <c r="G239" s="88">
        <v>119814</v>
      </c>
      <c r="H239" s="75">
        <f t="shared" si="7"/>
        <v>80</v>
      </c>
      <c r="I239" s="75"/>
      <c r="J239" s="59" t="s">
        <v>713</v>
      </c>
      <c r="K239" s="59" t="s">
        <v>28</v>
      </c>
      <c r="L239" s="59" t="s">
        <v>58</v>
      </c>
      <c r="M239" s="60" t="s">
        <v>52</v>
      </c>
      <c r="N239" s="59" t="s">
        <v>59</v>
      </c>
      <c r="O239" s="76">
        <v>2.5239999999999999E-2</v>
      </c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77"/>
      <c r="AE239" s="77"/>
      <c r="AF239" s="77"/>
      <c r="AG239" s="77"/>
      <c r="AH239" s="77"/>
      <c r="AI239" s="77"/>
      <c r="AJ239" s="77"/>
      <c r="AK239" s="77"/>
      <c r="AL239" s="77"/>
      <c r="AM239" s="77"/>
      <c r="AN239" s="77"/>
      <c r="AO239" s="77"/>
      <c r="AP239" s="77"/>
      <c r="AQ239" s="77"/>
      <c r="AR239" s="77"/>
      <c r="AS239" s="77"/>
      <c r="AT239" s="77"/>
      <c r="AU239" s="77"/>
      <c r="AV239" s="77"/>
      <c r="AW239" s="77"/>
      <c r="AX239" s="77"/>
      <c r="AY239" s="77"/>
      <c r="AZ239" s="77"/>
      <c r="BA239" s="77"/>
      <c r="BB239" s="77"/>
      <c r="BC239" s="77"/>
      <c r="BD239" s="77"/>
      <c r="BE239" s="77"/>
      <c r="BF239" s="77"/>
      <c r="BG239" s="77"/>
      <c r="BH239" s="77"/>
      <c r="BI239" s="77"/>
      <c r="BJ239" s="77"/>
      <c r="BK239" s="77"/>
      <c r="BL239" s="77"/>
      <c r="BM239" s="77"/>
      <c r="BN239" s="77"/>
      <c r="BO239" s="77"/>
      <c r="BP239" s="77"/>
      <c r="BQ239" s="77"/>
      <c r="BR239" s="77"/>
      <c r="BS239" s="77"/>
      <c r="BT239" s="77"/>
      <c r="BU239" s="77"/>
      <c r="BV239" s="77"/>
      <c r="BW239" s="77"/>
      <c r="BX239" s="77"/>
      <c r="BY239" s="77"/>
      <c r="BZ239" s="77"/>
      <c r="CA239" s="77"/>
      <c r="CB239" s="77"/>
      <c r="CC239" s="77"/>
      <c r="CD239" s="77"/>
      <c r="CE239" s="77"/>
      <c r="CF239" s="77"/>
      <c r="CG239" s="77"/>
      <c r="CH239" s="77"/>
      <c r="CI239" s="77"/>
      <c r="CJ239" s="77"/>
      <c r="CK239" s="77"/>
      <c r="CL239" s="77"/>
      <c r="CM239" s="77"/>
      <c r="CN239" s="77"/>
      <c r="CO239" s="77"/>
      <c r="CP239" s="77"/>
      <c r="CQ239" s="77"/>
      <c r="CR239" s="77"/>
      <c r="CS239" s="77"/>
      <c r="CT239" s="77"/>
      <c r="CU239" s="77"/>
      <c r="CV239" s="77"/>
      <c r="CW239" s="77"/>
      <c r="CX239" s="77"/>
      <c r="CY239" s="77"/>
      <c r="CZ239" s="77"/>
      <c r="DA239" s="77"/>
      <c r="DB239" s="77"/>
      <c r="DC239" s="77"/>
      <c r="DD239" s="77"/>
      <c r="DE239" s="77"/>
      <c r="DF239" s="77"/>
      <c r="DG239" s="77"/>
      <c r="DH239" s="77"/>
      <c r="DI239" s="77"/>
      <c r="DJ239" s="77"/>
      <c r="DK239" s="77"/>
      <c r="DL239" s="77"/>
      <c r="DM239" s="77"/>
      <c r="DN239" s="77"/>
      <c r="DO239" s="77"/>
      <c r="DP239" s="77"/>
      <c r="DQ239" s="77"/>
      <c r="DR239" s="77"/>
      <c r="DS239" s="77"/>
      <c r="DT239" s="77"/>
      <c r="DU239" s="77"/>
      <c r="DV239" s="77"/>
      <c r="DW239" s="77"/>
      <c r="DX239" s="77"/>
      <c r="DY239" s="77"/>
      <c r="DZ239" s="77"/>
      <c r="EA239" s="77"/>
      <c r="EB239" s="77"/>
      <c r="EC239" s="77"/>
      <c r="ED239" s="77"/>
      <c r="EE239" s="77"/>
      <c r="EF239" s="77"/>
      <c r="EG239" s="77"/>
      <c r="EH239" s="77"/>
      <c r="EI239" s="77"/>
      <c r="EJ239" s="77"/>
      <c r="EK239" s="77"/>
    </row>
    <row r="240" spans="1:141" s="90" customFormat="1" ht="15" customHeight="1" x14ac:dyDescent="0.25">
      <c r="A240" s="72">
        <v>1461</v>
      </c>
      <c r="B240" s="73">
        <f t="shared" si="6"/>
        <v>0</v>
      </c>
      <c r="C240" s="100" t="s">
        <v>714</v>
      </c>
      <c r="D240" s="100" t="s">
        <v>402</v>
      </c>
      <c r="E240" s="100" t="s">
        <v>715</v>
      </c>
      <c r="F240" s="88">
        <v>232238</v>
      </c>
      <c r="G240" s="88">
        <v>232238</v>
      </c>
      <c r="H240" s="75">
        <f t="shared" si="7"/>
        <v>0</v>
      </c>
      <c r="I240" s="75"/>
      <c r="J240" s="59" t="s">
        <v>716</v>
      </c>
      <c r="K240" s="59" t="s">
        <v>717</v>
      </c>
      <c r="L240" s="59" t="s">
        <v>718</v>
      </c>
      <c r="M240" s="60" t="s">
        <v>52</v>
      </c>
      <c r="N240" s="59" t="s">
        <v>719</v>
      </c>
      <c r="O240" s="76">
        <v>2.5239999999999999E-2</v>
      </c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AI240" s="77"/>
      <c r="AJ240" s="77"/>
      <c r="AK240" s="77"/>
      <c r="AL240" s="77"/>
      <c r="AM240" s="77"/>
      <c r="AN240" s="77"/>
      <c r="AO240" s="77"/>
      <c r="AP240" s="77"/>
      <c r="AQ240" s="77"/>
      <c r="AR240" s="77"/>
      <c r="AS240" s="77"/>
      <c r="AT240" s="77"/>
      <c r="AU240" s="77"/>
      <c r="AV240" s="77"/>
      <c r="AW240" s="77"/>
      <c r="AX240" s="77"/>
      <c r="AY240" s="77"/>
      <c r="AZ240" s="77"/>
      <c r="BA240" s="77"/>
      <c r="BB240" s="77"/>
      <c r="BC240" s="77"/>
      <c r="BD240" s="77"/>
      <c r="BE240" s="77"/>
      <c r="BF240" s="77"/>
      <c r="BG240" s="77"/>
      <c r="BH240" s="77"/>
      <c r="BI240" s="77"/>
      <c r="BJ240" s="77"/>
      <c r="BK240" s="77"/>
      <c r="BL240" s="77"/>
      <c r="BM240" s="77"/>
      <c r="BN240" s="77"/>
      <c r="BO240" s="77"/>
      <c r="BP240" s="77"/>
      <c r="BQ240" s="77"/>
      <c r="BR240" s="77"/>
      <c r="BS240" s="77"/>
      <c r="BT240" s="77"/>
      <c r="BU240" s="77"/>
      <c r="BV240" s="77"/>
      <c r="BW240" s="77"/>
      <c r="BX240" s="77"/>
      <c r="BY240" s="77"/>
      <c r="BZ240" s="77"/>
      <c r="CA240" s="77"/>
      <c r="CB240" s="77"/>
      <c r="CC240" s="77"/>
      <c r="CD240" s="77"/>
      <c r="CE240" s="77"/>
      <c r="CF240" s="77"/>
      <c r="CG240" s="77"/>
      <c r="CH240" s="77"/>
      <c r="CI240" s="77"/>
      <c r="CJ240" s="77"/>
      <c r="CK240" s="77"/>
      <c r="CL240" s="77"/>
      <c r="CM240" s="77"/>
      <c r="CN240" s="77"/>
      <c r="CO240" s="77"/>
      <c r="CP240" s="77"/>
      <c r="CQ240" s="77"/>
      <c r="CR240" s="77"/>
      <c r="CS240" s="77"/>
      <c r="CT240" s="77"/>
      <c r="CU240" s="77"/>
      <c r="CV240" s="77"/>
      <c r="CW240" s="77"/>
      <c r="CX240" s="77"/>
      <c r="CY240" s="77"/>
      <c r="CZ240" s="77"/>
      <c r="DA240" s="77"/>
      <c r="DB240" s="77"/>
      <c r="DC240" s="77"/>
      <c r="DD240" s="77"/>
      <c r="DE240" s="77"/>
      <c r="DF240" s="77"/>
      <c r="DG240" s="77"/>
      <c r="DH240" s="77"/>
      <c r="DI240" s="77"/>
      <c r="DJ240" s="77"/>
      <c r="DK240" s="77"/>
      <c r="DL240" s="77"/>
      <c r="DM240" s="77"/>
      <c r="DN240" s="77"/>
      <c r="DO240" s="77"/>
      <c r="DP240" s="77"/>
      <c r="DQ240" s="77"/>
      <c r="DR240" s="77"/>
      <c r="DS240" s="77"/>
      <c r="DT240" s="77"/>
      <c r="DU240" s="77"/>
      <c r="DV240" s="77"/>
      <c r="DW240" s="77"/>
      <c r="DX240" s="77"/>
      <c r="DY240" s="77"/>
      <c r="DZ240" s="77"/>
      <c r="EA240" s="77"/>
      <c r="EB240" s="77"/>
      <c r="EC240" s="77"/>
      <c r="ED240" s="77"/>
      <c r="EE240" s="77"/>
      <c r="EF240" s="77"/>
      <c r="EG240" s="77"/>
      <c r="EH240" s="77"/>
      <c r="EI240" s="77"/>
      <c r="EJ240" s="77"/>
      <c r="EK240" s="77"/>
    </row>
    <row r="241" spans="1:15" s="77" customFormat="1" ht="15" customHeight="1" x14ac:dyDescent="0.25">
      <c r="A241" s="72">
        <v>1461</v>
      </c>
      <c r="B241" s="73">
        <f t="shared" si="6"/>
        <v>0</v>
      </c>
      <c r="C241" s="100" t="s">
        <v>720</v>
      </c>
      <c r="D241" s="100" t="s">
        <v>402</v>
      </c>
      <c r="E241" s="100" t="s">
        <v>721</v>
      </c>
      <c r="F241" s="88">
        <v>102827</v>
      </c>
      <c r="G241" s="88">
        <v>102827</v>
      </c>
      <c r="H241" s="75">
        <f t="shared" si="7"/>
        <v>0</v>
      </c>
      <c r="I241" s="75"/>
      <c r="J241" s="59" t="s">
        <v>722</v>
      </c>
      <c r="K241" s="59" t="s">
        <v>50</v>
      </c>
      <c r="L241" s="59" t="s">
        <v>51</v>
      </c>
      <c r="M241" s="60" t="s">
        <v>52</v>
      </c>
      <c r="N241" s="59" t="s">
        <v>53</v>
      </c>
      <c r="O241" s="76">
        <v>2.5239999999999999E-2</v>
      </c>
    </row>
    <row r="242" spans="1:15" s="77" customFormat="1" ht="15" customHeight="1" x14ac:dyDescent="0.25">
      <c r="A242" s="72">
        <v>1461</v>
      </c>
      <c r="B242" s="73">
        <f t="shared" si="6"/>
        <v>0</v>
      </c>
      <c r="C242" s="100" t="s">
        <v>723</v>
      </c>
      <c r="D242" s="100" t="s">
        <v>724</v>
      </c>
      <c r="E242" s="100" t="s">
        <v>725</v>
      </c>
      <c r="F242" s="88">
        <v>57003</v>
      </c>
      <c r="G242" s="88">
        <v>57003</v>
      </c>
      <c r="H242" s="75">
        <f t="shared" si="7"/>
        <v>0</v>
      </c>
      <c r="I242" s="75"/>
      <c r="J242" s="59" t="s">
        <v>726</v>
      </c>
      <c r="K242" s="59" t="s">
        <v>50</v>
      </c>
      <c r="L242" s="59" t="s">
        <v>51</v>
      </c>
      <c r="M242" s="60" t="s">
        <v>52</v>
      </c>
      <c r="N242" s="59" t="s">
        <v>53</v>
      </c>
      <c r="O242" s="76">
        <v>2.5239999999999999E-2</v>
      </c>
    </row>
    <row r="243" spans="1:15" s="77" customFormat="1" ht="15" customHeight="1" x14ac:dyDescent="0.25">
      <c r="A243" s="72">
        <v>1461</v>
      </c>
      <c r="B243" s="101">
        <f t="shared" si="6"/>
        <v>0</v>
      </c>
      <c r="C243" s="117" t="s">
        <v>727</v>
      </c>
      <c r="D243" s="117" t="s">
        <v>728</v>
      </c>
      <c r="E243" s="117" t="s">
        <v>729</v>
      </c>
      <c r="F243" s="102">
        <v>283668</v>
      </c>
      <c r="G243" s="102">
        <v>283668</v>
      </c>
      <c r="H243" s="96">
        <f t="shared" si="7"/>
        <v>0</v>
      </c>
      <c r="I243" s="96"/>
      <c r="J243" s="77" t="s">
        <v>730</v>
      </c>
      <c r="K243" s="77" t="s">
        <v>50</v>
      </c>
      <c r="L243" s="77" t="s">
        <v>51</v>
      </c>
      <c r="M243" s="82" t="s">
        <v>52</v>
      </c>
      <c r="N243" s="77" t="s">
        <v>53</v>
      </c>
      <c r="O243" s="76">
        <v>2.5239999999999999E-2</v>
      </c>
    </row>
    <row r="244" spans="1:15" s="77" customFormat="1" ht="15" customHeight="1" x14ac:dyDescent="0.25">
      <c r="A244" s="72">
        <v>1461</v>
      </c>
      <c r="B244" s="73">
        <f t="shared" si="6"/>
        <v>0</v>
      </c>
      <c r="C244" s="60" t="s">
        <v>731</v>
      </c>
      <c r="D244" s="60">
        <v>4250</v>
      </c>
      <c r="E244" s="60" t="s">
        <v>732</v>
      </c>
      <c r="F244" s="88">
        <v>1336734</v>
      </c>
      <c r="G244" s="88">
        <v>1336734</v>
      </c>
      <c r="H244" s="75">
        <f t="shared" si="7"/>
        <v>0</v>
      </c>
      <c r="I244" s="75"/>
      <c r="J244" s="59" t="s">
        <v>733</v>
      </c>
      <c r="K244" s="59" t="s">
        <v>28</v>
      </c>
      <c r="L244" s="59" t="s">
        <v>58</v>
      </c>
      <c r="M244" s="60" t="s">
        <v>52</v>
      </c>
      <c r="N244" s="59" t="s">
        <v>59</v>
      </c>
      <c r="O244" s="76">
        <v>2.5239999999999999E-2</v>
      </c>
    </row>
    <row r="245" spans="1:15" s="77" customFormat="1" ht="15" customHeight="1" x14ac:dyDescent="0.25">
      <c r="A245" s="72">
        <v>1461</v>
      </c>
      <c r="B245" s="73">
        <f t="shared" si="6"/>
        <v>0</v>
      </c>
      <c r="C245" s="60" t="s">
        <v>734</v>
      </c>
      <c r="D245" s="60" t="s">
        <v>77</v>
      </c>
      <c r="E245" s="60" t="s">
        <v>735</v>
      </c>
      <c r="F245" s="88">
        <v>36237</v>
      </c>
      <c r="G245" s="88">
        <v>36237</v>
      </c>
      <c r="H245" s="75">
        <f t="shared" si="7"/>
        <v>0</v>
      </c>
      <c r="I245" s="75"/>
      <c r="J245" s="59" t="s">
        <v>623</v>
      </c>
      <c r="K245" s="59" t="s">
        <v>28</v>
      </c>
      <c r="L245" s="59" t="s">
        <v>58</v>
      </c>
      <c r="M245" s="60" t="s">
        <v>52</v>
      </c>
      <c r="N245" s="59" t="s">
        <v>59</v>
      </c>
      <c r="O245" s="76">
        <v>2.5239999999999999E-2</v>
      </c>
    </row>
    <row r="246" spans="1:15" s="77" customFormat="1" ht="15" customHeight="1" x14ac:dyDescent="0.25">
      <c r="A246" s="72">
        <v>1461</v>
      </c>
      <c r="B246" s="73">
        <f t="shared" si="6"/>
        <v>3.71</v>
      </c>
      <c r="C246" s="60" t="s">
        <v>736</v>
      </c>
      <c r="D246" s="60">
        <v>4250</v>
      </c>
      <c r="E246" s="60" t="s">
        <v>737</v>
      </c>
      <c r="F246" s="88">
        <v>188393</v>
      </c>
      <c r="G246" s="88">
        <v>188540</v>
      </c>
      <c r="H246" s="75">
        <f t="shared" si="7"/>
        <v>147</v>
      </c>
      <c r="I246" s="75"/>
      <c r="J246" s="59" t="s">
        <v>738</v>
      </c>
      <c r="K246" s="59" t="s">
        <v>28</v>
      </c>
      <c r="L246" s="59" t="s">
        <v>58</v>
      </c>
      <c r="M246" s="60" t="s">
        <v>52</v>
      </c>
      <c r="N246" s="59" t="s">
        <v>59</v>
      </c>
      <c r="O246" s="76">
        <v>2.5239999999999999E-2</v>
      </c>
    </row>
    <row r="247" spans="1:15" s="77" customFormat="1" ht="15" customHeight="1" x14ac:dyDescent="0.25">
      <c r="A247" s="72">
        <v>1461</v>
      </c>
      <c r="B247" s="73">
        <f t="shared" si="6"/>
        <v>0</v>
      </c>
      <c r="C247" s="59" t="s">
        <v>739</v>
      </c>
      <c r="D247" s="60" t="s">
        <v>161</v>
      </c>
      <c r="E247" s="59" t="s">
        <v>740</v>
      </c>
      <c r="F247" s="74">
        <v>39249</v>
      </c>
      <c r="G247" s="74">
        <v>39249</v>
      </c>
      <c r="H247" s="75">
        <f t="shared" si="7"/>
        <v>0</v>
      </c>
      <c r="I247" s="75" t="s">
        <v>121</v>
      </c>
      <c r="J247" s="59" t="s">
        <v>741</v>
      </c>
      <c r="K247" s="59" t="s">
        <v>28</v>
      </c>
      <c r="L247" s="59" t="s">
        <v>58</v>
      </c>
      <c r="M247" s="60" t="s">
        <v>52</v>
      </c>
      <c r="N247" s="59" t="s">
        <v>59</v>
      </c>
      <c r="O247" s="76">
        <v>2.5239999999999999E-2</v>
      </c>
    </row>
    <row r="248" spans="1:15" s="77" customFormat="1" ht="15" customHeight="1" x14ac:dyDescent="0.25">
      <c r="A248" s="72">
        <v>1461</v>
      </c>
      <c r="B248" s="73">
        <f t="shared" si="6"/>
        <v>0</v>
      </c>
      <c r="C248" s="59" t="s">
        <v>739</v>
      </c>
      <c r="D248" s="60" t="s">
        <v>161</v>
      </c>
      <c r="E248" s="59" t="s">
        <v>742</v>
      </c>
      <c r="F248" s="74">
        <v>63931</v>
      </c>
      <c r="G248" s="74">
        <v>63931</v>
      </c>
      <c r="H248" s="75">
        <f t="shared" si="7"/>
        <v>0</v>
      </c>
      <c r="I248" s="75" t="s">
        <v>121</v>
      </c>
      <c r="J248" s="59" t="s">
        <v>741</v>
      </c>
      <c r="K248" s="59" t="s">
        <v>28</v>
      </c>
      <c r="L248" s="59" t="s">
        <v>58</v>
      </c>
      <c r="M248" s="60" t="s">
        <v>52</v>
      </c>
      <c r="N248" s="59" t="s">
        <v>59</v>
      </c>
      <c r="O248" s="76">
        <v>9.1539999999999996E-2</v>
      </c>
    </row>
    <row r="249" spans="1:15" s="77" customFormat="1" ht="15" customHeight="1" x14ac:dyDescent="0.25">
      <c r="A249" s="72">
        <v>1461</v>
      </c>
      <c r="B249" s="73">
        <f t="shared" si="6"/>
        <v>0</v>
      </c>
      <c r="C249" s="59" t="s">
        <v>801</v>
      </c>
      <c r="D249" s="60" t="s">
        <v>805</v>
      </c>
      <c r="E249" s="59" t="s">
        <v>802</v>
      </c>
      <c r="F249" s="74">
        <v>4791</v>
      </c>
      <c r="G249" s="74">
        <v>4791</v>
      </c>
      <c r="H249" s="75">
        <f t="shared" si="7"/>
        <v>0</v>
      </c>
      <c r="I249" s="75"/>
      <c r="J249" s="59" t="s">
        <v>804</v>
      </c>
      <c r="K249" s="59" t="s">
        <v>28</v>
      </c>
      <c r="L249" s="59" t="s">
        <v>58</v>
      </c>
      <c r="M249" s="60" t="s">
        <v>52</v>
      </c>
      <c r="N249" s="59" t="s">
        <v>59</v>
      </c>
      <c r="O249" s="76">
        <v>2.5239999999999999E-2</v>
      </c>
    </row>
    <row r="250" spans="1:15" s="77" customFormat="1" ht="15" customHeight="1" x14ac:dyDescent="0.25">
      <c r="A250" s="72">
        <v>1461</v>
      </c>
      <c r="B250" s="73">
        <f t="shared" si="6"/>
        <v>0</v>
      </c>
      <c r="C250" s="59" t="s">
        <v>801</v>
      </c>
      <c r="D250" s="60" t="s">
        <v>805</v>
      </c>
      <c r="E250" s="59" t="s">
        <v>803</v>
      </c>
      <c r="F250" s="74">
        <v>14076</v>
      </c>
      <c r="G250" s="74">
        <v>14076</v>
      </c>
      <c r="H250" s="75">
        <f t="shared" si="7"/>
        <v>0</v>
      </c>
      <c r="I250" s="75"/>
      <c r="J250" s="59" t="s">
        <v>804</v>
      </c>
      <c r="K250" s="59" t="s">
        <v>28</v>
      </c>
      <c r="L250" s="59" t="s">
        <v>58</v>
      </c>
      <c r="M250" s="60" t="s">
        <v>52</v>
      </c>
      <c r="N250" s="59" t="s">
        <v>59</v>
      </c>
      <c r="O250" s="76">
        <v>9.1539999999999996E-2</v>
      </c>
    </row>
    <row r="251" spans="1:15" s="77" customFormat="1" ht="15" customHeight="1" x14ac:dyDescent="0.25">
      <c r="A251" s="72">
        <v>1461</v>
      </c>
      <c r="B251" s="73">
        <f t="shared" si="6"/>
        <v>0</v>
      </c>
      <c r="C251" s="60" t="s">
        <v>743</v>
      </c>
      <c r="D251" s="60" t="s">
        <v>744</v>
      </c>
      <c r="E251" s="60" t="s">
        <v>745</v>
      </c>
      <c r="F251" s="88">
        <v>148413</v>
      </c>
      <c r="G251" s="88">
        <v>148413</v>
      </c>
      <c r="H251" s="75">
        <f t="shared" si="7"/>
        <v>0</v>
      </c>
      <c r="I251" s="75"/>
      <c r="J251" s="59" t="s">
        <v>508</v>
      </c>
      <c r="K251" s="59" t="s">
        <v>28</v>
      </c>
      <c r="L251" s="59" t="s">
        <v>58</v>
      </c>
      <c r="M251" s="60" t="s">
        <v>52</v>
      </c>
      <c r="N251" s="59" t="s">
        <v>59</v>
      </c>
      <c r="O251" s="76">
        <v>2.5239999999999999E-2</v>
      </c>
    </row>
    <row r="252" spans="1:15" s="77" customFormat="1" ht="15" customHeight="1" x14ac:dyDescent="0.25">
      <c r="A252" s="72">
        <v>1461</v>
      </c>
      <c r="B252" s="73">
        <f t="shared" si="6"/>
        <v>0</v>
      </c>
      <c r="C252" s="60" t="s">
        <v>746</v>
      </c>
      <c r="D252" s="60" t="s">
        <v>744</v>
      </c>
      <c r="E252" s="60" t="s">
        <v>747</v>
      </c>
      <c r="F252" s="88">
        <v>183260</v>
      </c>
      <c r="G252" s="88">
        <v>183260</v>
      </c>
      <c r="H252" s="75">
        <f t="shared" si="7"/>
        <v>0</v>
      </c>
      <c r="I252" s="75"/>
      <c r="J252" s="59" t="s">
        <v>748</v>
      </c>
      <c r="K252" s="59" t="s">
        <v>28</v>
      </c>
      <c r="L252" s="59" t="s">
        <v>58</v>
      </c>
      <c r="M252" s="60" t="s">
        <v>52</v>
      </c>
      <c r="N252" s="59" t="s">
        <v>59</v>
      </c>
      <c r="O252" s="76">
        <v>2.5239999999999999E-2</v>
      </c>
    </row>
    <row r="253" spans="1:15" s="77" customFormat="1" ht="15" customHeight="1" x14ac:dyDescent="0.25">
      <c r="A253" s="72">
        <v>1461</v>
      </c>
      <c r="B253" s="73">
        <f t="shared" si="6"/>
        <v>0</v>
      </c>
      <c r="C253" s="60" t="s">
        <v>749</v>
      </c>
      <c r="D253" s="60" t="s">
        <v>744</v>
      </c>
      <c r="E253" s="60" t="s">
        <v>750</v>
      </c>
      <c r="F253" s="88">
        <v>158631</v>
      </c>
      <c r="G253" s="88">
        <v>158631</v>
      </c>
      <c r="H253" s="75">
        <f t="shared" si="7"/>
        <v>0</v>
      </c>
      <c r="I253" s="75"/>
      <c r="J253" s="59" t="s">
        <v>751</v>
      </c>
      <c r="K253" s="59" t="s">
        <v>28</v>
      </c>
      <c r="L253" s="59" t="s">
        <v>58</v>
      </c>
      <c r="M253" s="60" t="s">
        <v>52</v>
      </c>
      <c r="N253" s="59" t="s">
        <v>59</v>
      </c>
      <c r="O253" s="76">
        <v>2.5239999999999999E-2</v>
      </c>
    </row>
    <row r="254" spans="1:15" s="77" customFormat="1" ht="15" customHeight="1" x14ac:dyDescent="0.25">
      <c r="A254" s="72">
        <v>1461</v>
      </c>
      <c r="B254" s="73">
        <f t="shared" si="6"/>
        <v>0</v>
      </c>
      <c r="C254" s="60" t="s">
        <v>752</v>
      </c>
      <c r="D254" s="60" t="s">
        <v>744</v>
      </c>
      <c r="E254" s="60" t="s">
        <v>753</v>
      </c>
      <c r="F254" s="88">
        <v>112474</v>
      </c>
      <c r="G254" s="88">
        <v>112474</v>
      </c>
      <c r="H254" s="75">
        <f t="shared" si="7"/>
        <v>0</v>
      </c>
      <c r="I254" s="75"/>
      <c r="J254" s="59" t="s">
        <v>508</v>
      </c>
      <c r="K254" s="59" t="s">
        <v>28</v>
      </c>
      <c r="L254" s="59" t="s">
        <v>58</v>
      </c>
      <c r="M254" s="60" t="s">
        <v>52</v>
      </c>
      <c r="N254" s="59" t="s">
        <v>59</v>
      </c>
      <c r="O254" s="76">
        <v>2.5239999999999999E-2</v>
      </c>
    </row>
    <row r="255" spans="1:15" s="77" customFormat="1" ht="15" customHeight="1" x14ac:dyDescent="0.25">
      <c r="A255" s="72">
        <v>1461</v>
      </c>
      <c r="B255" s="73">
        <f t="shared" si="6"/>
        <v>0.63</v>
      </c>
      <c r="C255" s="60" t="s">
        <v>754</v>
      </c>
      <c r="D255" s="60" t="s">
        <v>77</v>
      </c>
      <c r="E255" s="60" t="s">
        <v>755</v>
      </c>
      <c r="F255" s="88">
        <v>65308</v>
      </c>
      <c r="G255" s="88">
        <v>65333</v>
      </c>
      <c r="H255" s="75">
        <f t="shared" si="7"/>
        <v>25</v>
      </c>
      <c r="I255" s="75"/>
      <c r="J255" s="59" t="s">
        <v>756</v>
      </c>
      <c r="K255" s="59" t="s">
        <v>28</v>
      </c>
      <c r="L255" s="59" t="s">
        <v>58</v>
      </c>
      <c r="M255" s="60" t="s">
        <v>52</v>
      </c>
      <c r="N255" s="59" t="s">
        <v>59</v>
      </c>
      <c r="O255" s="76">
        <v>2.5239999999999999E-2</v>
      </c>
    </row>
    <row r="256" spans="1:15" s="77" customFormat="1" ht="15" customHeight="1" x14ac:dyDescent="0.25">
      <c r="A256" s="72">
        <v>1461</v>
      </c>
      <c r="B256" s="73">
        <f t="shared" si="6"/>
        <v>3.43</v>
      </c>
      <c r="C256" s="60" t="s">
        <v>757</v>
      </c>
      <c r="D256" s="60" t="s">
        <v>77</v>
      </c>
      <c r="E256" s="60" t="s">
        <v>758</v>
      </c>
      <c r="F256" s="88">
        <v>36107</v>
      </c>
      <c r="G256" s="88">
        <v>36243</v>
      </c>
      <c r="H256" s="75">
        <f t="shared" si="7"/>
        <v>136</v>
      </c>
      <c r="I256" s="75"/>
      <c r="J256" s="59" t="s">
        <v>759</v>
      </c>
      <c r="K256" s="59" t="s">
        <v>28</v>
      </c>
      <c r="L256" s="59" t="s">
        <v>58</v>
      </c>
      <c r="M256" s="60" t="s">
        <v>52</v>
      </c>
      <c r="N256" s="59" t="s">
        <v>59</v>
      </c>
      <c r="O256" s="76">
        <v>2.5239999999999999E-2</v>
      </c>
    </row>
    <row r="257" spans="1:15" s="77" customFormat="1" ht="15" customHeight="1" x14ac:dyDescent="0.25">
      <c r="A257" s="72">
        <v>1461</v>
      </c>
      <c r="B257" s="73">
        <f t="shared" si="6"/>
        <v>0</v>
      </c>
      <c r="C257" s="60" t="s">
        <v>760</v>
      </c>
      <c r="D257" s="60" t="s">
        <v>77</v>
      </c>
      <c r="E257" s="60" t="s">
        <v>761</v>
      </c>
      <c r="F257" s="88">
        <v>873</v>
      </c>
      <c r="G257" s="88">
        <v>873</v>
      </c>
      <c r="H257" s="75">
        <f t="shared" si="7"/>
        <v>0</v>
      </c>
      <c r="I257" s="75"/>
      <c r="J257" s="59" t="s">
        <v>762</v>
      </c>
      <c r="K257" s="59" t="s">
        <v>28</v>
      </c>
      <c r="L257" s="59" t="s">
        <v>58</v>
      </c>
      <c r="M257" s="60" t="s">
        <v>52</v>
      </c>
      <c r="N257" s="59" t="s">
        <v>59</v>
      </c>
      <c r="O257" s="76">
        <v>2.5239999999999999E-2</v>
      </c>
    </row>
    <row r="258" spans="1:15" s="77" customFormat="1" ht="15" customHeight="1" x14ac:dyDescent="0.25">
      <c r="A258" s="72">
        <v>1461</v>
      </c>
      <c r="B258" s="73">
        <f t="shared" si="6"/>
        <v>1.79</v>
      </c>
      <c r="C258" s="60" t="s">
        <v>763</v>
      </c>
      <c r="D258" s="60" t="s">
        <v>77</v>
      </c>
      <c r="E258" s="60" t="s">
        <v>764</v>
      </c>
      <c r="F258" s="88">
        <v>23538</v>
      </c>
      <c r="G258" s="88">
        <v>23609</v>
      </c>
      <c r="H258" s="75">
        <f t="shared" si="7"/>
        <v>71</v>
      </c>
      <c r="I258" s="75"/>
      <c r="J258" s="59" t="s">
        <v>765</v>
      </c>
      <c r="K258" s="59" t="s">
        <v>28</v>
      </c>
      <c r="L258" s="59" t="s">
        <v>58</v>
      </c>
      <c r="M258" s="60" t="s">
        <v>52</v>
      </c>
      <c r="N258" s="59" t="s">
        <v>59</v>
      </c>
      <c r="O258" s="76">
        <v>2.5239999999999999E-2</v>
      </c>
    </row>
    <row r="259" spans="1:15" s="77" customFormat="1" ht="15" customHeight="1" x14ac:dyDescent="0.25">
      <c r="A259" s="72">
        <v>1461</v>
      </c>
      <c r="B259" s="73">
        <f t="shared" si="6"/>
        <v>0.18</v>
      </c>
      <c r="C259" s="60" t="s">
        <v>766</v>
      </c>
      <c r="D259" s="60">
        <v>4250</v>
      </c>
      <c r="E259" s="60" t="s">
        <v>767</v>
      </c>
      <c r="F259" s="88">
        <v>23862</v>
      </c>
      <c r="G259" s="88">
        <v>23869</v>
      </c>
      <c r="H259" s="75">
        <f t="shared" si="7"/>
        <v>7</v>
      </c>
      <c r="I259" s="75"/>
      <c r="J259" s="59" t="s">
        <v>768</v>
      </c>
      <c r="K259" s="59" t="s">
        <v>28</v>
      </c>
      <c r="L259" s="59" t="s">
        <v>58</v>
      </c>
      <c r="M259" s="60" t="s">
        <v>52</v>
      </c>
      <c r="N259" s="59" t="s">
        <v>59</v>
      </c>
      <c r="O259" s="76">
        <v>2.5239999999999999E-2</v>
      </c>
    </row>
    <row r="260" spans="1:15" s="77" customFormat="1" ht="15" customHeight="1" x14ac:dyDescent="0.25">
      <c r="A260" s="72">
        <v>1461</v>
      </c>
      <c r="B260" s="73">
        <f t="shared" si="6"/>
        <v>0.56000000000000005</v>
      </c>
      <c r="C260" s="60" t="s">
        <v>769</v>
      </c>
      <c r="D260" s="60">
        <v>4250</v>
      </c>
      <c r="E260" s="60" t="s">
        <v>770</v>
      </c>
      <c r="F260" s="88">
        <v>51947</v>
      </c>
      <c r="G260" s="88">
        <v>51969</v>
      </c>
      <c r="H260" s="75">
        <f t="shared" si="7"/>
        <v>22</v>
      </c>
      <c r="I260" s="75"/>
      <c r="J260" s="59" t="s">
        <v>768</v>
      </c>
      <c r="K260" s="59" t="s">
        <v>28</v>
      </c>
      <c r="L260" s="59" t="s">
        <v>58</v>
      </c>
      <c r="M260" s="60" t="s">
        <v>52</v>
      </c>
      <c r="N260" s="59" t="s">
        <v>59</v>
      </c>
      <c r="O260" s="76">
        <v>2.5239999999999999E-2</v>
      </c>
    </row>
    <row r="261" spans="1:15" s="77" customFormat="1" ht="15" customHeight="1" x14ac:dyDescent="0.25">
      <c r="A261" s="72">
        <v>1461</v>
      </c>
      <c r="B261" s="73">
        <f t="shared" si="6"/>
        <v>0</v>
      </c>
      <c r="C261" s="60" t="s">
        <v>771</v>
      </c>
      <c r="D261" s="60" t="s">
        <v>772</v>
      </c>
      <c r="E261" s="60" t="s">
        <v>773</v>
      </c>
      <c r="F261" s="88">
        <v>1816</v>
      </c>
      <c r="G261" s="88">
        <v>1816</v>
      </c>
      <c r="H261" s="75">
        <f t="shared" si="7"/>
        <v>0</v>
      </c>
      <c r="I261" s="75" t="s">
        <v>121</v>
      </c>
      <c r="J261" s="59" t="s">
        <v>774</v>
      </c>
      <c r="K261" s="59" t="s">
        <v>28</v>
      </c>
      <c r="L261" s="59" t="s">
        <v>58</v>
      </c>
      <c r="M261" s="60" t="s">
        <v>52</v>
      </c>
      <c r="N261" s="59" t="s">
        <v>59</v>
      </c>
      <c r="O261" s="76">
        <v>2.5239999999999999E-2</v>
      </c>
    </row>
    <row r="262" spans="1:15" s="77" customFormat="1" ht="15" customHeight="1" x14ac:dyDescent="0.25">
      <c r="A262" s="72">
        <v>1461</v>
      </c>
      <c r="B262" s="73">
        <f t="shared" ref="B262:B271" si="8">ROUND(SUM(H262*O262),2)</f>
        <v>0</v>
      </c>
      <c r="C262" s="60" t="s">
        <v>771</v>
      </c>
      <c r="D262" s="60" t="s">
        <v>772</v>
      </c>
      <c r="E262" s="60" t="s">
        <v>775</v>
      </c>
      <c r="F262" s="88">
        <v>7500</v>
      </c>
      <c r="G262" s="88">
        <v>7500</v>
      </c>
      <c r="H262" s="75">
        <f t="shared" ref="H262:H271" si="9">G262-F262</f>
        <v>0</v>
      </c>
      <c r="I262" s="75" t="s">
        <v>121</v>
      </c>
      <c r="J262" s="59" t="s">
        <v>774</v>
      </c>
      <c r="K262" s="59" t="s">
        <v>28</v>
      </c>
      <c r="L262" s="59" t="s">
        <v>58</v>
      </c>
      <c r="M262" s="60" t="s">
        <v>52</v>
      </c>
      <c r="N262" s="59" t="s">
        <v>59</v>
      </c>
      <c r="O262" s="76">
        <v>9.1539999999999996E-2</v>
      </c>
    </row>
    <row r="263" spans="1:15" s="77" customFormat="1" ht="15" customHeight="1" x14ac:dyDescent="0.25">
      <c r="A263" s="72">
        <v>1461</v>
      </c>
      <c r="B263" s="73">
        <f t="shared" si="8"/>
        <v>0</v>
      </c>
      <c r="C263" s="60" t="s">
        <v>776</v>
      </c>
      <c r="D263" s="60" t="s">
        <v>772</v>
      </c>
      <c r="E263" s="60" t="s">
        <v>777</v>
      </c>
      <c r="F263" s="88">
        <v>31</v>
      </c>
      <c r="G263" s="88">
        <v>31</v>
      </c>
      <c r="H263" s="75">
        <f t="shared" si="9"/>
        <v>0</v>
      </c>
      <c r="I263" s="75" t="s">
        <v>121</v>
      </c>
      <c r="J263" s="59" t="s">
        <v>778</v>
      </c>
      <c r="K263" s="59" t="s">
        <v>28</v>
      </c>
      <c r="L263" s="59" t="s">
        <v>58</v>
      </c>
      <c r="M263" s="60" t="s">
        <v>52</v>
      </c>
      <c r="N263" s="59" t="s">
        <v>59</v>
      </c>
      <c r="O263" s="76">
        <v>2.5239999999999999E-2</v>
      </c>
    </row>
    <row r="264" spans="1:15" s="77" customFormat="1" ht="15" customHeight="1" x14ac:dyDescent="0.25">
      <c r="A264" s="72">
        <v>1461</v>
      </c>
      <c r="B264" s="73">
        <f t="shared" si="8"/>
        <v>0</v>
      </c>
      <c r="C264" s="60" t="s">
        <v>776</v>
      </c>
      <c r="D264" s="60" t="s">
        <v>772</v>
      </c>
      <c r="E264" s="60" t="s">
        <v>779</v>
      </c>
      <c r="F264" s="88">
        <v>1</v>
      </c>
      <c r="G264" s="88">
        <v>1</v>
      </c>
      <c r="H264" s="75">
        <f t="shared" si="9"/>
        <v>0</v>
      </c>
      <c r="I264" s="75" t="s">
        <v>121</v>
      </c>
      <c r="J264" s="59" t="s">
        <v>778</v>
      </c>
      <c r="K264" s="59" t="s">
        <v>28</v>
      </c>
      <c r="L264" s="59" t="s">
        <v>58</v>
      </c>
      <c r="M264" s="60" t="s">
        <v>52</v>
      </c>
      <c r="N264" s="59" t="s">
        <v>59</v>
      </c>
      <c r="O264" s="76">
        <v>9.1539999999999996E-2</v>
      </c>
    </row>
    <row r="265" spans="1:15" s="77" customFormat="1" ht="15" customHeight="1" x14ac:dyDescent="0.25">
      <c r="A265" s="72">
        <v>1461</v>
      </c>
      <c r="B265" s="73">
        <f t="shared" si="8"/>
        <v>0</v>
      </c>
      <c r="C265" s="60" t="s">
        <v>780</v>
      </c>
      <c r="D265" s="60" t="s">
        <v>772</v>
      </c>
      <c r="E265" s="60" t="s">
        <v>781</v>
      </c>
      <c r="F265" s="88">
        <v>685</v>
      </c>
      <c r="G265" s="88">
        <v>685</v>
      </c>
      <c r="H265" s="75">
        <f t="shared" si="9"/>
        <v>0</v>
      </c>
      <c r="I265" s="75" t="s">
        <v>121</v>
      </c>
      <c r="J265" s="59" t="s">
        <v>782</v>
      </c>
      <c r="K265" s="59" t="s">
        <v>28</v>
      </c>
      <c r="L265" s="59" t="s">
        <v>58</v>
      </c>
      <c r="M265" s="60" t="s">
        <v>52</v>
      </c>
      <c r="N265" s="59" t="s">
        <v>59</v>
      </c>
      <c r="O265" s="76">
        <v>2.5239999999999999E-2</v>
      </c>
    </row>
    <row r="266" spans="1:15" ht="15" customHeight="1" x14ac:dyDescent="0.25">
      <c r="A266" s="72">
        <v>1461</v>
      </c>
      <c r="B266" s="73">
        <f t="shared" si="8"/>
        <v>0</v>
      </c>
      <c r="C266" s="59" t="s">
        <v>780</v>
      </c>
      <c r="D266" s="60" t="s">
        <v>772</v>
      </c>
      <c r="E266" s="60" t="s">
        <v>783</v>
      </c>
      <c r="F266" s="59">
        <v>1920</v>
      </c>
      <c r="G266" s="59">
        <v>1920</v>
      </c>
      <c r="H266" s="59">
        <f t="shared" si="9"/>
        <v>0</v>
      </c>
      <c r="I266" s="59" t="s">
        <v>121</v>
      </c>
      <c r="J266" s="59" t="s">
        <v>782</v>
      </c>
      <c r="K266" s="59" t="s">
        <v>28</v>
      </c>
      <c r="L266" s="59" t="s">
        <v>58</v>
      </c>
      <c r="M266" s="60" t="s">
        <v>52</v>
      </c>
      <c r="N266" s="59" t="s">
        <v>59</v>
      </c>
      <c r="O266" s="61">
        <v>9.1539999999999996E-2</v>
      </c>
    </row>
    <row r="267" spans="1:15" s="77" customFormat="1" ht="15" customHeight="1" x14ac:dyDescent="0.25">
      <c r="A267" s="72">
        <v>1461</v>
      </c>
      <c r="B267" s="73">
        <f t="shared" si="8"/>
        <v>0</v>
      </c>
      <c r="C267" s="60" t="s">
        <v>784</v>
      </c>
      <c r="D267" s="60" t="s">
        <v>785</v>
      </c>
      <c r="E267" s="60" t="s">
        <v>786</v>
      </c>
      <c r="F267" s="88">
        <v>7076</v>
      </c>
      <c r="G267" s="88">
        <v>7076</v>
      </c>
      <c r="H267" s="75">
        <f t="shared" si="9"/>
        <v>0</v>
      </c>
      <c r="I267" s="75"/>
      <c r="J267" s="59" t="s">
        <v>787</v>
      </c>
      <c r="K267" s="59" t="s">
        <v>28</v>
      </c>
      <c r="L267" s="59" t="s">
        <v>58</v>
      </c>
      <c r="M267" s="60" t="s">
        <v>52</v>
      </c>
      <c r="N267" s="59" t="s">
        <v>59</v>
      </c>
      <c r="O267" s="76">
        <v>2.5239999999999999E-2</v>
      </c>
    </row>
    <row r="268" spans="1:15" s="77" customFormat="1" ht="15" customHeight="1" x14ac:dyDescent="0.25">
      <c r="A268" s="72">
        <v>1461</v>
      </c>
      <c r="B268" s="73">
        <f t="shared" si="8"/>
        <v>0</v>
      </c>
      <c r="C268" s="60" t="s">
        <v>811</v>
      </c>
      <c r="D268" s="77" t="s">
        <v>813</v>
      </c>
      <c r="E268" s="60" t="s">
        <v>812</v>
      </c>
      <c r="F268" s="88">
        <v>128</v>
      </c>
      <c r="G268" s="88">
        <v>128</v>
      </c>
      <c r="H268" s="75">
        <f t="shared" si="9"/>
        <v>0</v>
      </c>
      <c r="I268" s="75"/>
      <c r="J268" s="59" t="s">
        <v>814</v>
      </c>
      <c r="K268" s="59" t="s">
        <v>28</v>
      </c>
      <c r="L268" s="59" t="s">
        <v>58</v>
      </c>
      <c r="M268" s="60" t="s">
        <v>52</v>
      </c>
      <c r="N268" s="59" t="s">
        <v>59</v>
      </c>
      <c r="O268" s="76">
        <v>2.5239999999999999E-2</v>
      </c>
    </row>
    <row r="269" spans="1:15" s="77" customFormat="1" ht="15" customHeight="1" x14ac:dyDescent="0.25">
      <c r="A269" s="72">
        <v>1461</v>
      </c>
      <c r="B269" s="101">
        <f t="shared" si="8"/>
        <v>0.98</v>
      </c>
      <c r="C269" s="82" t="s">
        <v>806</v>
      </c>
      <c r="D269" s="82" t="s">
        <v>807</v>
      </c>
      <c r="E269" s="82" t="s">
        <v>808</v>
      </c>
      <c r="F269" s="102">
        <v>490</v>
      </c>
      <c r="G269" s="102">
        <v>529</v>
      </c>
      <c r="H269" s="96">
        <f t="shared" si="9"/>
        <v>39</v>
      </c>
      <c r="I269" s="96"/>
      <c r="J269" s="77" t="s">
        <v>810</v>
      </c>
      <c r="K269" s="77" t="s">
        <v>28</v>
      </c>
      <c r="L269" s="77" t="s">
        <v>58</v>
      </c>
      <c r="M269" s="82" t="s">
        <v>52</v>
      </c>
      <c r="N269" s="77" t="s">
        <v>59</v>
      </c>
      <c r="O269" s="76">
        <v>2.5239999999999999E-2</v>
      </c>
    </row>
    <row r="270" spans="1:15" s="77" customFormat="1" ht="15" customHeight="1" x14ac:dyDescent="0.25">
      <c r="A270" s="72">
        <v>1461</v>
      </c>
      <c r="B270" s="101">
        <f t="shared" si="8"/>
        <v>0.27</v>
      </c>
      <c r="C270" s="82" t="s">
        <v>806</v>
      </c>
      <c r="D270" s="82" t="s">
        <v>807</v>
      </c>
      <c r="E270" s="82" t="s">
        <v>809</v>
      </c>
      <c r="F270" s="102">
        <v>113</v>
      </c>
      <c r="G270" s="102">
        <v>116</v>
      </c>
      <c r="H270" s="96">
        <f t="shared" si="9"/>
        <v>3</v>
      </c>
      <c r="I270" s="96"/>
      <c r="J270" s="77" t="s">
        <v>810</v>
      </c>
      <c r="K270" s="77" t="s">
        <v>28</v>
      </c>
      <c r="L270" s="77" t="s">
        <v>58</v>
      </c>
      <c r="M270" s="82" t="s">
        <v>52</v>
      </c>
      <c r="N270" s="77" t="s">
        <v>59</v>
      </c>
      <c r="O270" s="76">
        <v>9.1539999999999996E-2</v>
      </c>
    </row>
    <row r="271" spans="1:15" s="77" customFormat="1" ht="15" customHeight="1" x14ac:dyDescent="0.25">
      <c r="A271" s="66">
        <v>1461</v>
      </c>
      <c r="B271" s="103">
        <f t="shared" si="8"/>
        <v>10.85</v>
      </c>
      <c r="C271" s="68" t="s">
        <v>788</v>
      </c>
      <c r="D271" s="68">
        <v>4250</v>
      </c>
      <c r="E271" s="68" t="s">
        <v>789</v>
      </c>
      <c r="F271" s="104">
        <v>346730</v>
      </c>
      <c r="G271" s="104">
        <v>347160</v>
      </c>
      <c r="H271" s="105">
        <f t="shared" si="9"/>
        <v>430</v>
      </c>
      <c r="I271" s="105"/>
      <c r="J271" s="70" t="s">
        <v>790</v>
      </c>
      <c r="K271" s="70" t="s">
        <v>28</v>
      </c>
      <c r="L271" s="70" t="s">
        <v>58</v>
      </c>
      <c r="M271" s="68" t="s">
        <v>52</v>
      </c>
      <c r="N271" s="70" t="s">
        <v>59</v>
      </c>
      <c r="O271" s="106">
        <v>2.5239999999999999E-2</v>
      </c>
    </row>
    <row r="272" spans="1:15" s="77" customFormat="1" ht="15" customHeight="1" x14ac:dyDescent="0.25">
      <c r="A272" s="72" t="s">
        <v>791</v>
      </c>
      <c r="B272" s="73">
        <f>SUM(B6:B271)</f>
        <v>260.09000000000003</v>
      </c>
      <c r="C272" s="59"/>
      <c r="D272" s="59"/>
      <c r="E272" s="59"/>
      <c r="F272" s="107">
        <f>SUM(F6:F271)</f>
        <v>27954513</v>
      </c>
      <c r="G272" s="107">
        <f>SUM(G6:G271)</f>
        <v>27963916</v>
      </c>
      <c r="H272" s="107">
        <f>SUM(H6:H271)</f>
        <v>9403</v>
      </c>
      <c r="I272" s="107"/>
      <c r="J272" s="59"/>
      <c r="M272" s="82"/>
      <c r="O272" s="76"/>
    </row>
    <row r="274" spans="1:15" ht="15" customHeight="1" x14ac:dyDescent="0.25">
      <c r="A274" s="72"/>
      <c r="B274" s="73"/>
    </row>
    <row r="275" spans="1:15" ht="15" customHeight="1" x14ac:dyDescent="0.25">
      <c r="B275" s="109"/>
      <c r="C275" s="109" t="s">
        <v>792</v>
      </c>
      <c r="G275" s="74"/>
    </row>
    <row r="276" spans="1:15" ht="15" customHeight="1" x14ac:dyDescent="0.25">
      <c r="B276" s="111">
        <v>86.88</v>
      </c>
      <c r="C276" s="112">
        <v>1062095</v>
      </c>
      <c r="D276" s="59" t="s">
        <v>793</v>
      </c>
      <c r="G276" s="74"/>
    </row>
    <row r="277" spans="1:15" s="108" customFormat="1" ht="15" customHeight="1" x14ac:dyDescent="0.25">
      <c r="A277" s="59"/>
      <c r="B277" s="113">
        <f>B272-B276</f>
        <v>173.21000000000004</v>
      </c>
      <c r="C277" s="66">
        <v>6438</v>
      </c>
      <c r="D277" s="59" t="s">
        <v>794</v>
      </c>
      <c r="E277" s="59"/>
      <c r="F277" s="59"/>
      <c r="G277" s="59"/>
      <c r="H277" s="59"/>
      <c r="I277" s="59"/>
      <c r="J277" s="59"/>
      <c r="K277" s="59"/>
      <c r="L277" s="59"/>
      <c r="M277" s="60"/>
      <c r="N277" s="59"/>
      <c r="O277" s="61"/>
    </row>
    <row r="278" spans="1:15" s="108" customFormat="1" ht="15" customHeight="1" x14ac:dyDescent="0.25">
      <c r="A278" s="109"/>
      <c r="B278" s="114">
        <f>SUM(B276:B277)</f>
        <v>260.09000000000003</v>
      </c>
      <c r="C278" s="60" t="s">
        <v>795</v>
      </c>
      <c r="D278" s="59"/>
      <c r="E278" s="59"/>
      <c r="F278" s="59"/>
      <c r="G278" s="59"/>
      <c r="H278" s="59"/>
      <c r="I278" s="59"/>
      <c r="J278" s="59"/>
      <c r="K278" s="59"/>
      <c r="L278" s="59"/>
      <c r="M278" s="60"/>
      <c r="N278" s="59"/>
      <c r="O278" s="61"/>
    </row>
    <row r="279" spans="1:15" s="108" customFormat="1" ht="15" customHeight="1" x14ac:dyDescent="0.25">
      <c r="A279" s="10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60"/>
      <c r="N279" s="59"/>
      <c r="O279" s="110"/>
    </row>
    <row r="280" spans="1:15" s="108" customFormat="1" ht="15" customHeight="1" x14ac:dyDescent="0.25">
      <c r="A280" s="59"/>
      <c r="B280" s="59"/>
      <c r="C280" s="109"/>
      <c r="D280" s="109"/>
      <c r="E280" s="59"/>
      <c r="F280" s="59"/>
      <c r="G280" s="59"/>
      <c r="H280" s="59"/>
      <c r="I280" s="59"/>
      <c r="J280" s="59"/>
      <c r="K280" s="59"/>
      <c r="L280" s="59"/>
      <c r="M280" s="60"/>
      <c r="N280" s="59"/>
      <c r="O280" s="110"/>
    </row>
    <row r="281" spans="1:15" s="108" customFormat="1" ht="15" customHeight="1" x14ac:dyDescent="0.25">
      <c r="A281" s="59"/>
      <c r="E281" s="59" t="s">
        <v>15</v>
      </c>
      <c r="F281" s="59"/>
      <c r="G281" s="59"/>
      <c r="H281" s="59"/>
      <c r="I281" s="59"/>
      <c r="J281" s="59"/>
      <c r="K281" s="59"/>
      <c r="L281" s="59"/>
      <c r="M281" s="60"/>
      <c r="N281" s="59"/>
      <c r="O281" s="110"/>
    </row>
    <row r="282" spans="1:15" s="108" customFormat="1" ht="15" customHeight="1" x14ac:dyDescent="0.25">
      <c r="A282" s="59"/>
      <c r="E282" s="59" t="s">
        <v>15</v>
      </c>
      <c r="F282" s="59"/>
      <c r="G282" s="59"/>
      <c r="H282" s="59"/>
      <c r="I282" s="59"/>
      <c r="J282" s="59"/>
      <c r="K282" s="59"/>
      <c r="L282" s="59"/>
      <c r="M282" s="60"/>
      <c r="N282" s="59"/>
      <c r="O282" s="110"/>
    </row>
    <row r="283" spans="1:15" s="108" customFormat="1" ht="15" customHeight="1" x14ac:dyDescent="0.25">
      <c r="A283" s="59"/>
      <c r="E283" s="59"/>
      <c r="F283" s="59"/>
      <c r="G283" s="59"/>
      <c r="H283" s="59"/>
      <c r="I283" s="59"/>
      <c r="J283" s="59"/>
      <c r="K283" s="59"/>
      <c r="L283" s="59"/>
      <c r="M283" s="60"/>
      <c r="N283" s="59"/>
      <c r="O283" s="110"/>
    </row>
    <row r="284" spans="1:15" s="108" customFormat="1" ht="15" customHeight="1" x14ac:dyDescent="0.25">
      <c r="A284" s="59"/>
      <c r="E284" s="59"/>
      <c r="F284" s="59"/>
      <c r="G284" s="59"/>
      <c r="H284" s="59"/>
      <c r="I284" s="59"/>
      <c r="J284" s="59"/>
      <c r="K284" s="59"/>
      <c r="L284" s="59"/>
      <c r="M284" s="60"/>
      <c r="N284" s="59"/>
      <c r="O284" s="110"/>
    </row>
    <row r="285" spans="1:15" s="108" customFormat="1" ht="15" customHeight="1" x14ac:dyDescent="0.25">
      <c r="A285" s="59"/>
      <c r="B285" s="115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60"/>
      <c r="N285" s="59"/>
      <c r="O285" s="61"/>
    </row>
    <row r="286" spans="1:15" s="108" customFormat="1" ht="15" customHeight="1" x14ac:dyDescent="0.25">
      <c r="A286" s="59"/>
      <c r="B286" s="59" t="s">
        <v>15</v>
      </c>
      <c r="C286" s="59"/>
      <c r="D286" s="59"/>
      <c r="E286" s="59" t="s">
        <v>15</v>
      </c>
      <c r="F286" s="59"/>
      <c r="G286" s="59"/>
      <c r="H286" s="59"/>
      <c r="I286" s="59"/>
      <c r="K286" s="59"/>
      <c r="L286" s="59"/>
      <c r="M286" s="60"/>
      <c r="N286" s="59"/>
      <c r="O286" s="61"/>
    </row>
    <row r="287" spans="1:15" s="108" customFormat="1" ht="15" customHeight="1" x14ac:dyDescent="0.25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60"/>
      <c r="N287" s="59"/>
      <c r="O287" s="61"/>
    </row>
    <row r="288" spans="1:15" s="108" customFormat="1" ht="15" customHeight="1" x14ac:dyDescent="0.25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116"/>
      <c r="M288" s="60"/>
      <c r="N288" s="59"/>
      <c r="O288" s="61"/>
    </row>
    <row r="289" spans="1:15" ht="15" customHeight="1" x14ac:dyDescent="0.25">
      <c r="L289" s="116"/>
    </row>
    <row r="290" spans="1:15" s="60" customFormat="1" ht="15" customHeight="1" x14ac:dyDescent="0.25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116"/>
      <c r="N290" s="59"/>
      <c r="O290" s="61"/>
    </row>
  </sheetData>
  <printOptions horizontalCentered="1"/>
  <pageMargins left="0" right="0" top="0" bottom="0" header="0.5" footer="0.5"/>
  <pageSetup paperSize="5" scale="75" orientation="landscape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AUGUST PRINTERS</vt:lpstr>
      <vt:lpstr>AUGUST21 PRINTERS</vt:lpstr>
      <vt:lpstr>'AUGUST PRINTERS'!Print_Area</vt:lpstr>
      <vt:lpstr>'AUGUST21 PRINTERS'!Print_Area</vt:lpstr>
      <vt:lpstr>'AUGUST21 PRINTERS'!Print_Titles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 Evangelista</dc:creator>
  <cp:lastModifiedBy>Ron Pugel</cp:lastModifiedBy>
  <dcterms:created xsi:type="dcterms:W3CDTF">2020-01-29T14:40:28Z</dcterms:created>
  <dcterms:modified xsi:type="dcterms:W3CDTF">2021-09-02T20:42:03Z</dcterms:modified>
</cp:coreProperties>
</file>