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bpe\department\Contracts\LBP Lease Billing\2019\Owens CC\"/>
    </mc:Choice>
  </mc:AlternateContent>
  <bookViews>
    <workbookView xWindow="45" yWindow="4260" windowWidth="11055" windowHeight="7860" tabRatio="858"/>
  </bookViews>
  <sheets>
    <sheet name="FEB19INV COPIERS" sheetId="464" r:id="rId1"/>
    <sheet name="UserAllRegularFEB19 (OCC)" sheetId="465" r:id="rId2"/>
    <sheet name="OwensbyuserdeviceFEB19" sheetId="462" r:id="rId3"/>
    <sheet name="OwensbyuserdeviceFEB16 (LBP)" sheetId="463" r:id="rId4"/>
  </sheet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AY05" localSheetId="0" hidden="1">{#N/A,#N/A,FALSE,"NEVILL (REMCO)";#N/A,#N/A,FALSE,"CAPCO, HOUSTON###"}</definedName>
    <definedName name="_MAY05" hidden="1">{#N/A,#N/A,FALSE,"NEVILL (REMCO)";#N/A,#N/A,FALSE,"CAPCO, HOUSTON###"}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 hidden="1">{#N/A,#N/A,FALSE,"NEVILL (REMCO)";#N/A,#N/A,FALSE,"CAPCO, HOUSTON###"}</definedName>
    <definedName name="a" hidden="1">{#N/A,#N/A,FALSE,"NEVILL (REMCO)";#N/A,#N/A,FALSE,"CAPCO, HOUSTON###"}</definedName>
    <definedName name="ABC" localSheetId="0" hidden="1">#REF!</definedName>
    <definedName name="ABC" localSheetId="1" hidden="1">#REF!</definedName>
    <definedName name="ABC" hidden="1">#REF!</definedName>
    <definedName name="Annual_interest_rate" localSheetId="0">#REF!</definedName>
    <definedName name="Annual_interest_rate" localSheetId="1">#REF!</definedName>
    <definedName name="Annual_interest_rate">#REF!</definedName>
    <definedName name="ASD" localSheetId="0" hidden="1">#REF!</definedName>
    <definedName name="ASD" localSheetId="1" hidden="1">#REF!</definedName>
    <definedName name="ASD" hidden="1">#REF!</definedName>
    <definedName name="DEF" localSheetId="0" hidden="1">#REF!</definedName>
    <definedName name="DEF" localSheetId="1" hidden="1">#REF!</definedName>
    <definedName name="DEF" hidden="1">#REF!</definedName>
    <definedName name="First_payment_due" localSheetId="0">#REF!</definedName>
    <definedName name="First_payment_due" localSheetId="1">#REF!</definedName>
    <definedName name="First_payment_due">#REF!</definedName>
    <definedName name="GHI" localSheetId="0" hidden="1">#REF!</definedName>
    <definedName name="GHI" localSheetId="1" hidden="1">#REF!</definedName>
    <definedName name="GHI" hidden="1">#REF!</definedName>
    <definedName name="K" localSheetId="0" hidden="1">#REF!</definedName>
    <definedName name="K" localSheetId="1" hidden="1">#REF!</definedName>
    <definedName name="K" hidden="1">#REF!</definedName>
    <definedName name="No_AAA" localSheetId="0">#REF!</definedName>
    <definedName name="No_AAA" localSheetId="1">#REF!</definedName>
    <definedName name="No_AAA">#REF!</definedName>
    <definedName name="Payments_per_year" localSheetId="0">#REF!</definedName>
    <definedName name="Payments_per_year" localSheetId="1">#REF!</definedName>
    <definedName name="Payments_per_year">#REF!</definedName>
    <definedName name="Pmt_to_use" localSheetId="0">#REF!</definedName>
    <definedName name="Pmt_to_use" localSheetId="1">#REF!</definedName>
    <definedName name="Pmt_to_use">#REF!</definedName>
    <definedName name="_xlnm.Print_Area" localSheetId="0">'FEB19INV COPIERS'!$A$1:$I$41</definedName>
    <definedName name="QWE" localSheetId="0" hidden="1">#REF!</definedName>
    <definedName name="QWE" localSheetId="1" hidden="1">#REF!</definedName>
    <definedName name="QWE" hidden="1">#REF!</definedName>
    <definedName name="Term_in_years" localSheetId="0">#REF!</definedName>
    <definedName name="Term_in_years" localSheetId="1">#REF!</definedName>
    <definedName name="Term_in_years">#REF!</definedName>
    <definedName name="Untitled" localSheetId="0">#REF!</definedName>
    <definedName name="Untitled" localSheetId="1">#REF!</definedName>
    <definedName name="Untitled">#REF!</definedName>
    <definedName name="wrn.Most._.used._.installing._.dealers." localSheetId="0" hidden="1">{#N/A,#N/A,FALSE,"NEVILL (REMCO)";#N/A,#N/A,FALSE,"CAPCO, HOUSTON###"}</definedName>
    <definedName name="wrn.Most._.used._.installing._.dealers." hidden="1">{#N/A,#N/A,FALSE,"NEVILL (REMCO)";#N/A,#N/A,FALSE,"CAPCO, HOUSTON###"}</definedName>
    <definedName name="ZXC" localSheetId="0" hidden="1">#REF!</definedName>
    <definedName name="ZXC" localSheetId="1" hidden="1">#REF!</definedName>
    <definedName name="ZXC" hidden="1">#REF!</definedName>
  </definedNames>
  <calcPr calcId="152511"/>
</workbook>
</file>

<file path=xl/calcChain.xml><?xml version="1.0" encoding="utf-8"?>
<calcChain xmlns="http://schemas.openxmlformats.org/spreadsheetml/2006/main">
  <c r="F114" i="465" l="1"/>
  <c r="K118" i="465" s="1"/>
  <c r="C114" i="465"/>
  <c r="K117" i="465" s="1"/>
  <c r="K119" i="465" s="1"/>
  <c r="H113" i="465"/>
  <c r="E113" i="465"/>
  <c r="H112" i="465"/>
  <c r="E112" i="465"/>
  <c r="B112" i="465" s="1"/>
  <c r="H111" i="465"/>
  <c r="E111" i="465"/>
  <c r="B111" i="465" s="1"/>
  <c r="H110" i="465"/>
  <c r="E110" i="465"/>
  <c r="H109" i="465"/>
  <c r="E109" i="465"/>
  <c r="H108" i="465"/>
  <c r="E108" i="465"/>
  <c r="H107" i="465"/>
  <c r="E107" i="465"/>
  <c r="B107" i="465" s="1"/>
  <c r="H106" i="465"/>
  <c r="E106" i="465"/>
  <c r="H105" i="465"/>
  <c r="E105" i="465"/>
  <c r="H104" i="465"/>
  <c r="E104" i="465"/>
  <c r="H103" i="465"/>
  <c r="E103" i="465"/>
  <c r="H102" i="465"/>
  <c r="E102" i="465"/>
  <c r="H101" i="465"/>
  <c r="E101" i="465"/>
  <c r="H100" i="465"/>
  <c r="E100" i="465"/>
  <c r="H99" i="465"/>
  <c r="E99" i="465"/>
  <c r="H98" i="465"/>
  <c r="E98" i="465"/>
  <c r="H97" i="465"/>
  <c r="E97" i="465"/>
  <c r="H96" i="465"/>
  <c r="E96" i="465"/>
  <c r="H95" i="465"/>
  <c r="E95" i="465"/>
  <c r="H94" i="465"/>
  <c r="E94" i="465"/>
  <c r="H93" i="465"/>
  <c r="E93" i="465"/>
  <c r="H92" i="465"/>
  <c r="E92" i="465"/>
  <c r="H91" i="465"/>
  <c r="B91" i="465" s="1"/>
  <c r="E91" i="465"/>
  <c r="H90" i="465"/>
  <c r="E90" i="465"/>
  <c r="H89" i="465"/>
  <c r="E89" i="465"/>
  <c r="H88" i="465"/>
  <c r="E88" i="465"/>
  <c r="H87" i="465"/>
  <c r="E87" i="465"/>
  <c r="H86" i="465"/>
  <c r="E86" i="465"/>
  <c r="H85" i="465"/>
  <c r="E85" i="465"/>
  <c r="H84" i="465"/>
  <c r="E84" i="465"/>
  <c r="H83" i="465"/>
  <c r="E83" i="465"/>
  <c r="H82" i="465"/>
  <c r="E82" i="465"/>
  <c r="H81" i="465"/>
  <c r="E81" i="465"/>
  <c r="H80" i="465"/>
  <c r="E80" i="465"/>
  <c r="H79" i="465"/>
  <c r="E79" i="465"/>
  <c r="H78" i="465"/>
  <c r="E78" i="465"/>
  <c r="H77" i="465"/>
  <c r="E77" i="465"/>
  <c r="H76" i="465"/>
  <c r="E76" i="465"/>
  <c r="H75" i="465"/>
  <c r="E75" i="465"/>
  <c r="B75" i="465"/>
  <c r="H74" i="465"/>
  <c r="E74" i="465"/>
  <c r="B74" i="465" s="1"/>
  <c r="H73" i="465"/>
  <c r="E73" i="465"/>
  <c r="H72" i="465"/>
  <c r="E72" i="465"/>
  <c r="B72" i="465" s="1"/>
  <c r="H71" i="465"/>
  <c r="E71" i="465"/>
  <c r="B71" i="465" s="1"/>
  <c r="H70" i="465"/>
  <c r="E70" i="465"/>
  <c r="B70" i="465" s="1"/>
  <c r="H69" i="465"/>
  <c r="E69" i="465"/>
  <c r="H68" i="465"/>
  <c r="E68" i="465"/>
  <c r="B68" i="465" s="1"/>
  <c r="H67" i="465"/>
  <c r="E67" i="465"/>
  <c r="H66" i="465"/>
  <c r="E66" i="465"/>
  <c r="B66" i="465" s="1"/>
  <c r="H65" i="465"/>
  <c r="E65" i="465"/>
  <c r="H64" i="465"/>
  <c r="E64" i="465"/>
  <c r="B64" i="465" s="1"/>
  <c r="H63" i="465"/>
  <c r="E63" i="465"/>
  <c r="B63" i="465" s="1"/>
  <c r="H62" i="465"/>
  <c r="E62" i="465"/>
  <c r="H61" i="465"/>
  <c r="E61" i="465"/>
  <c r="H60" i="465"/>
  <c r="E60" i="465"/>
  <c r="H59" i="465"/>
  <c r="E59" i="465"/>
  <c r="H58" i="465"/>
  <c r="E58" i="465"/>
  <c r="B58" i="465" s="1"/>
  <c r="H57" i="465"/>
  <c r="E57" i="465"/>
  <c r="H56" i="465"/>
  <c r="E56" i="465"/>
  <c r="B56" i="465" s="1"/>
  <c r="H55" i="465"/>
  <c r="E55" i="465"/>
  <c r="B55" i="465" s="1"/>
  <c r="H54" i="465"/>
  <c r="E54" i="465"/>
  <c r="B54" i="465" s="1"/>
  <c r="H53" i="465"/>
  <c r="E53" i="465"/>
  <c r="H52" i="465"/>
  <c r="E52" i="465"/>
  <c r="B52" i="465" s="1"/>
  <c r="H51" i="465"/>
  <c r="E51" i="465"/>
  <c r="H50" i="465"/>
  <c r="E50" i="465"/>
  <c r="B50" i="465" s="1"/>
  <c r="H49" i="465"/>
  <c r="E49" i="465"/>
  <c r="H48" i="465"/>
  <c r="E48" i="465"/>
  <c r="B48" i="465" s="1"/>
  <c r="H47" i="465"/>
  <c r="E47" i="465"/>
  <c r="B47" i="465" s="1"/>
  <c r="H46" i="465"/>
  <c r="E46" i="465"/>
  <c r="H45" i="465"/>
  <c r="E45" i="465"/>
  <c r="H44" i="465"/>
  <c r="E44" i="465"/>
  <c r="H43" i="465"/>
  <c r="E43" i="465"/>
  <c r="H42" i="465"/>
  <c r="E42" i="465"/>
  <c r="H41" i="465"/>
  <c r="E41" i="465"/>
  <c r="H40" i="465"/>
  <c r="E40" i="465"/>
  <c r="H39" i="465"/>
  <c r="E39" i="465"/>
  <c r="H38" i="465"/>
  <c r="E38" i="465"/>
  <c r="H37" i="465"/>
  <c r="E37" i="465"/>
  <c r="H36" i="465"/>
  <c r="E36" i="465"/>
  <c r="H35" i="465"/>
  <c r="E35" i="465"/>
  <c r="H34" i="465"/>
  <c r="E34" i="465"/>
  <c r="H33" i="465"/>
  <c r="E33" i="465"/>
  <c r="H32" i="465"/>
  <c r="E32" i="465"/>
  <c r="H31" i="465"/>
  <c r="E31" i="465"/>
  <c r="H30" i="465"/>
  <c r="E30" i="465"/>
  <c r="H29" i="465"/>
  <c r="E29" i="465"/>
  <c r="H28" i="465"/>
  <c r="E28" i="465"/>
  <c r="H27" i="465"/>
  <c r="E27" i="465"/>
  <c r="H26" i="465"/>
  <c r="E26" i="465"/>
  <c r="H25" i="465"/>
  <c r="E25" i="465"/>
  <c r="H24" i="465"/>
  <c r="E24" i="465"/>
  <c r="H23" i="465"/>
  <c r="E23" i="465"/>
  <c r="H22" i="465"/>
  <c r="E22" i="465"/>
  <c r="H21" i="465"/>
  <c r="E21" i="465"/>
  <c r="H20" i="465"/>
  <c r="E20" i="465"/>
  <c r="H19" i="465"/>
  <c r="E19" i="465"/>
  <c r="H18" i="465"/>
  <c r="E18" i="465"/>
  <c r="H17" i="465"/>
  <c r="E17" i="465"/>
  <c r="H16" i="465"/>
  <c r="E16" i="465"/>
  <c r="H15" i="465"/>
  <c r="E15" i="465"/>
  <c r="H14" i="465"/>
  <c r="E14" i="465"/>
  <c r="H13" i="465"/>
  <c r="E13" i="465"/>
  <c r="H12" i="465"/>
  <c r="E12" i="465"/>
  <c r="H11" i="465"/>
  <c r="E11" i="465"/>
  <c r="H10" i="465"/>
  <c r="E10" i="465"/>
  <c r="B10" i="465" s="1"/>
  <c r="H9" i="465"/>
  <c r="E9" i="465"/>
  <c r="H8" i="465"/>
  <c r="E8" i="465"/>
  <c r="B8" i="465" s="1"/>
  <c r="H7" i="465"/>
  <c r="E7" i="465"/>
  <c r="B7" i="465" s="1"/>
  <c r="H6" i="465"/>
  <c r="E6" i="465"/>
  <c r="B6" i="465" s="1"/>
  <c r="H5" i="465"/>
  <c r="E5" i="465"/>
  <c r="I2" i="465"/>
  <c r="C2" i="465"/>
  <c r="C115" i="463"/>
  <c r="B115" i="463"/>
  <c r="B11" i="465" l="1"/>
  <c r="B27" i="465"/>
  <c r="B43" i="465"/>
  <c r="B59" i="465"/>
  <c r="B15" i="465"/>
  <c r="B23" i="465"/>
  <c r="B31" i="465"/>
  <c r="B39" i="465"/>
  <c r="B80" i="465"/>
  <c r="B82" i="465"/>
  <c r="B84" i="465"/>
  <c r="B86" i="465"/>
  <c r="B88" i="465"/>
  <c r="B90" i="465"/>
  <c r="B96" i="465"/>
  <c r="B98" i="465"/>
  <c r="B100" i="465"/>
  <c r="B102" i="465"/>
  <c r="B104" i="465"/>
  <c r="B106" i="465"/>
  <c r="B16" i="465"/>
  <c r="B18" i="465"/>
  <c r="B20" i="465"/>
  <c r="B22" i="465"/>
  <c r="B24" i="465"/>
  <c r="B26" i="465"/>
  <c r="B32" i="465"/>
  <c r="B34" i="465"/>
  <c r="B36" i="465"/>
  <c r="B38" i="465"/>
  <c r="B40" i="465"/>
  <c r="B42" i="465"/>
  <c r="B79" i="465"/>
  <c r="B87" i="465"/>
  <c r="B95" i="465"/>
  <c r="B103" i="465"/>
  <c r="B19" i="465"/>
  <c r="B21" i="465"/>
  <c r="B51" i="465"/>
  <c r="B53" i="465"/>
  <c r="B83" i="465"/>
  <c r="B85" i="465"/>
  <c r="B5" i="465"/>
  <c r="B35" i="465"/>
  <c r="B37" i="465"/>
  <c r="B67" i="465"/>
  <c r="B69" i="465"/>
  <c r="B99" i="465"/>
  <c r="B101" i="465"/>
  <c r="B9" i="465"/>
  <c r="B57" i="465"/>
  <c r="B13" i="465"/>
  <c r="B29" i="465"/>
  <c r="B45" i="465"/>
  <c r="B61" i="465"/>
  <c r="B77" i="465"/>
  <c r="B93" i="465"/>
  <c r="B109" i="465"/>
  <c r="B113" i="465"/>
  <c r="B25" i="465"/>
  <c r="B41" i="465"/>
  <c r="B73" i="465"/>
  <c r="B89" i="465"/>
  <c r="B105" i="465"/>
  <c r="B12" i="465"/>
  <c r="B14" i="465"/>
  <c r="B17" i="465"/>
  <c r="B28" i="465"/>
  <c r="B30" i="465"/>
  <c r="B33" i="465"/>
  <c r="B44" i="465"/>
  <c r="B46" i="465"/>
  <c r="B49" i="465"/>
  <c r="B60" i="465"/>
  <c r="B62" i="465"/>
  <c r="B65" i="465"/>
  <c r="B76" i="465"/>
  <c r="B78" i="465"/>
  <c r="B81" i="465"/>
  <c r="B92" i="465"/>
  <c r="B94" i="465"/>
  <c r="B97" i="465"/>
  <c r="B108" i="465"/>
  <c r="B110" i="465"/>
  <c r="K121" i="465"/>
  <c r="E117" i="465"/>
  <c r="H114" i="465"/>
  <c r="E114" i="465"/>
  <c r="B114" i="465" l="1"/>
  <c r="H13" i="464" s="1"/>
  <c r="H18" i="464" s="1"/>
  <c r="H20" i="464" s="1"/>
  <c r="E118" i="465"/>
  <c r="E119" i="465" s="1"/>
</calcChain>
</file>

<file path=xl/sharedStrings.xml><?xml version="1.0" encoding="utf-8"?>
<sst xmlns="http://schemas.openxmlformats.org/spreadsheetml/2006/main" count="1430" uniqueCount="260">
  <si>
    <t>DEPT CODE</t>
  </si>
  <si>
    <t>TOTAL</t>
  </si>
  <si>
    <t>COPIES</t>
  </si>
  <si>
    <t>OWENS COMMUNITY COLLEGE</t>
  </si>
  <si>
    <t>30335 OREGON ROAD</t>
  </si>
  <si>
    <t>INVOICE NUMBER:</t>
  </si>
  <si>
    <t>37200 RESEARCH DRIVE</t>
  </si>
  <si>
    <t>EASTLAKE, OH 44095</t>
  </si>
  <si>
    <t>(440) 953-1199</t>
  </si>
  <si>
    <t>(440) 953-0412 (FAX)</t>
  </si>
  <si>
    <t>CUSTOMER:</t>
  </si>
  <si>
    <t>CUSTOMER NO:</t>
  </si>
  <si>
    <t>INVOICE DATE:</t>
  </si>
  <si>
    <t>INVOICE PERIOD:</t>
  </si>
  <si>
    <t>QUANTITY</t>
  </si>
  <si>
    <t>AMOUNT</t>
  </si>
  <si>
    <t xml:space="preserve"> </t>
  </si>
  <si>
    <t>SUBTOTAL:</t>
  </si>
  <si>
    <t>TAX:</t>
  </si>
  <si>
    <t>EXEMPT</t>
  </si>
  <si>
    <t>TOTAL:</t>
  </si>
  <si>
    <t>COMMENTS:</t>
  </si>
  <si>
    <t>TERMS: DUE UPON RECEIPT</t>
  </si>
  <si>
    <t xml:space="preserve">      REMIT TO:</t>
  </si>
  <si>
    <t xml:space="preserve">      LAKE BUSINESS PRODUCTS, INC.</t>
  </si>
  <si>
    <t xml:space="preserve">      37200 RESEARCH DRIVE</t>
  </si>
  <si>
    <t xml:space="preserve">      EASTLAKE, OH 44095</t>
  </si>
  <si>
    <t>LL2942</t>
  </si>
  <si>
    <t>PO BOX 10000</t>
  </si>
  <si>
    <t>ACCOUNTS PAYABLE</t>
  </si>
  <si>
    <t>PERRYSBURG OH 43551-4539</t>
  </si>
  <si>
    <t>INVOICE #:</t>
  </si>
  <si>
    <t>CONT1619-01</t>
  </si>
  <si>
    <t>SEE BELOW</t>
  </si>
  <si>
    <t>Email</t>
  </si>
  <si>
    <t>Total</t>
  </si>
  <si>
    <t>c1025cu837</t>
  </si>
  <si>
    <t>c1030a0538</t>
  </si>
  <si>
    <t>c1030a1252</t>
  </si>
  <si>
    <t>c1030cx946</t>
  </si>
  <si>
    <t>c1030cy597</t>
  </si>
  <si>
    <t>c1030cy646</t>
  </si>
  <si>
    <t>c1030cz089</t>
  </si>
  <si>
    <t>c1030cz090</t>
  </si>
  <si>
    <t>c3235cw778</t>
  </si>
  <si>
    <t>c3235cw943</t>
  </si>
  <si>
    <t>c3235cw946</t>
  </si>
  <si>
    <t>c3235cw980</t>
  </si>
  <si>
    <t>c3235cx967</t>
  </si>
  <si>
    <t>c3235cz570</t>
  </si>
  <si>
    <t>c5030cw889</t>
  </si>
  <si>
    <t>c5030cx367</t>
  </si>
  <si>
    <t>c5030cx730</t>
  </si>
  <si>
    <t>c5030cx809</t>
  </si>
  <si>
    <t>c5055a2386</t>
  </si>
  <si>
    <t>c3235cw972</t>
  </si>
  <si>
    <t>c5030cx238</t>
  </si>
  <si>
    <t>c5030cx240</t>
  </si>
  <si>
    <t>c5030cx243</t>
  </si>
  <si>
    <t>c1030cy858</t>
  </si>
  <si>
    <t>c1030cy967</t>
  </si>
  <si>
    <t>c5051cw66</t>
  </si>
  <si>
    <t>BW</t>
  </si>
  <si>
    <t>COLOR</t>
  </si>
  <si>
    <t>COLOR COPIES</t>
  </si>
  <si>
    <t>BW COPIES</t>
  </si>
  <si>
    <t>COLOR CPC</t>
  </si>
  <si>
    <t>COLOR TOTALS</t>
  </si>
  <si>
    <t>BW CPC</t>
  </si>
  <si>
    <t>BW TOTALS</t>
  </si>
  <si>
    <t>Lake Business Products:</t>
  </si>
  <si>
    <t>LBP Leasing:</t>
  </si>
  <si>
    <t>Invoice #</t>
  </si>
  <si>
    <t>richard_marquardt@owens.edu</t>
  </si>
  <si>
    <t>michael_deehr2@owens.edu</t>
  </si>
  <si>
    <t>*** Send regular file along with csv file to the emails listed above</t>
  </si>
  <si>
    <t>bwalsh@lakebusiness.com</t>
  </si>
  <si>
    <t>esheehan@lakebusiness.com</t>
  </si>
  <si>
    <t>Prints/copies per device</t>
  </si>
  <si>
    <t>Cost Center: [1044]</t>
  </si>
  <si>
    <t>Printer</t>
  </si>
  <si>
    <t>B/W</t>
  </si>
  <si>
    <t>Color</t>
  </si>
  <si>
    <t>Print</t>
  </si>
  <si>
    <t>Copy</t>
  </si>
  <si>
    <t>Duplex</t>
  </si>
  <si>
    <t>Cost Center: [1049]</t>
  </si>
  <si>
    <t>Cost Center: [1052]</t>
  </si>
  <si>
    <t>c5030a5114</t>
  </si>
  <si>
    <t>Cost Center: [1054]</t>
  </si>
  <si>
    <t>Cost Center: [1092]</t>
  </si>
  <si>
    <t>Cost Center: [1102]</t>
  </si>
  <si>
    <t>Cost Center: [1161]</t>
  </si>
  <si>
    <t>Cost Center: [1186]</t>
  </si>
  <si>
    <t>c5030cw887</t>
  </si>
  <si>
    <t>Cost Center: [1194]</t>
  </si>
  <si>
    <t>c5030cx968</t>
  </si>
  <si>
    <t>Cost Center: [1197]</t>
  </si>
  <si>
    <t>Cost Center: [1234]</t>
  </si>
  <si>
    <t>Cost Center: [1265]</t>
  </si>
  <si>
    <t>Cost Center: [1270]</t>
  </si>
  <si>
    <t>Cost Center: [1278]</t>
  </si>
  <si>
    <t>c3235cw945</t>
  </si>
  <si>
    <t>Cost Center: [1297]</t>
  </si>
  <si>
    <t>Cost Center: [1322]</t>
  </si>
  <si>
    <t>Cost Center: [1325]</t>
  </si>
  <si>
    <t>Cost Center: [1332]</t>
  </si>
  <si>
    <t>Cost Center: [1340]</t>
  </si>
  <si>
    <t>Cost Center: [1344]</t>
  </si>
  <si>
    <t>Cost Center: [1385]</t>
  </si>
  <si>
    <t>Cost Center: [1410]</t>
  </si>
  <si>
    <t>c3235a5411</t>
  </si>
  <si>
    <t>Cost Center: [1421]</t>
  </si>
  <si>
    <t>Cost Center: [1428]</t>
  </si>
  <si>
    <t>Cost Center: [1461]</t>
  </si>
  <si>
    <t>Cost Center: [1473]</t>
  </si>
  <si>
    <t>Cost Center: [1514]</t>
  </si>
  <si>
    <t>Cost Center: [1521]</t>
  </si>
  <si>
    <t>c3235cw773</t>
  </si>
  <si>
    <t>Cost Center: [1525]</t>
  </si>
  <si>
    <t>Cost Center: [1570]</t>
  </si>
  <si>
    <t>Cost Center: [1572]</t>
  </si>
  <si>
    <t>Cost Center: [1595]</t>
  </si>
  <si>
    <t>Cost Center: [1605]</t>
  </si>
  <si>
    <t>Cost Center: [1635]</t>
  </si>
  <si>
    <t>Cost Center: [1640]</t>
  </si>
  <si>
    <t>Cost Center: [1653]</t>
  </si>
  <si>
    <t>ch213c5065</t>
  </si>
  <si>
    <t>c3235cw969</t>
  </si>
  <si>
    <t>Cost Center: [1657]</t>
  </si>
  <si>
    <t>Cost Center: [1663]</t>
  </si>
  <si>
    <t>Cost Center: [1698]</t>
  </si>
  <si>
    <t>Cost Center: [1712]</t>
  </si>
  <si>
    <t>c3235cw774</t>
  </si>
  <si>
    <t>Cost Center: [1810]</t>
  </si>
  <si>
    <t>Cost Center: [1860]</t>
  </si>
  <si>
    <t>Cost Center: [1865]</t>
  </si>
  <si>
    <t>Cost Center: [1869]</t>
  </si>
  <si>
    <t>Cost Center: [1903]</t>
  </si>
  <si>
    <t>Cost Center: [1913]</t>
  </si>
  <si>
    <t>c3235cw723</t>
  </si>
  <si>
    <t>Cost Center: [1936]</t>
  </si>
  <si>
    <t>Cost Center: [1942]</t>
  </si>
  <si>
    <t>c5055cx231</t>
  </si>
  <si>
    <t>c5030cx239</t>
  </si>
  <si>
    <t>Cost Center: [1980]</t>
  </si>
  <si>
    <t>Cost Center: [1990]</t>
  </si>
  <si>
    <t>Cost Center: [2013]</t>
  </si>
  <si>
    <t>Cost Center: [2035]</t>
  </si>
  <si>
    <t>Cost Center: [2093]</t>
  </si>
  <si>
    <t>c3235cw719</t>
  </si>
  <si>
    <t>Cost Center: [2095]</t>
  </si>
  <si>
    <t>c3235cw654</t>
  </si>
  <si>
    <t>Cost Center: [2289]</t>
  </si>
  <si>
    <t>Cost Center: [2352]</t>
  </si>
  <si>
    <t>Cost Center: [2354]</t>
  </si>
  <si>
    <t>Cost Center: [2358]</t>
  </si>
  <si>
    <t>Cost Center: [2367]</t>
  </si>
  <si>
    <t>Cost Center: [2374]</t>
  </si>
  <si>
    <t>Cost Center: [2406]</t>
  </si>
  <si>
    <t>Cost Center: [2411]</t>
  </si>
  <si>
    <t>Cost Center: [2418]</t>
  </si>
  <si>
    <t>Cost Center: [7654321]</t>
  </si>
  <si>
    <t>Cost Center: [847739]</t>
  </si>
  <si>
    <t>Cost Center: Not assigned.</t>
  </si>
  <si>
    <t>c1025cx538</t>
  </si>
  <si>
    <t>c1025cx539</t>
  </si>
  <si>
    <t>UNCODED</t>
  </si>
  <si>
    <t>Row Labels</t>
  </si>
  <si>
    <t>Cost Center: [1071]</t>
  </si>
  <si>
    <t>Cost Center: [1100]</t>
  </si>
  <si>
    <t>Cost Center: [1182]</t>
  </si>
  <si>
    <t>Cost Center: [1342]</t>
  </si>
  <si>
    <t>Cost Center: [1517]</t>
  </si>
  <si>
    <t>Cost Center: [1764]</t>
  </si>
  <si>
    <t>Sum of B/W</t>
  </si>
  <si>
    <t>Sum of Color</t>
  </si>
  <si>
    <t>MINUS UNCONNECTED $</t>
  </si>
  <si>
    <t>ENTER THIS AS BASE ON CONT1619</t>
  </si>
  <si>
    <t>Cost Center: [1689]</t>
  </si>
  <si>
    <t>Cost Center: [2420]</t>
  </si>
  <si>
    <t>Cost Center: [2324]</t>
  </si>
  <si>
    <t>Cost Center: [2421]</t>
  </si>
  <si>
    <t>Cost Center: [2423]</t>
  </si>
  <si>
    <t>Cost Center: [2424]</t>
  </si>
  <si>
    <t>Cost Center: [2425]</t>
  </si>
  <si>
    <t>Fax</t>
  </si>
  <si>
    <t>Cost Center: [2372]</t>
  </si>
  <si>
    <t>LL2942    A0521</t>
  </si>
  <si>
    <t>Cost Center: [2426]</t>
  </si>
  <si>
    <t>Cost Center: [1751]</t>
  </si>
  <si>
    <t>Cost Center: [1970]</t>
  </si>
  <si>
    <t>Cost Center: [2325]</t>
  </si>
  <si>
    <t>Dept Code</t>
  </si>
  <si>
    <t>Cost Center: [1157]</t>
  </si>
  <si>
    <t>Cost Center: [1679]</t>
  </si>
  <si>
    <t>c1030a0520</t>
  </si>
  <si>
    <t>c2020a5316</t>
  </si>
  <si>
    <t>c3235a4808</t>
  </si>
  <si>
    <t>c5030CX536</t>
  </si>
  <si>
    <t>c5030cw780</t>
  </si>
  <si>
    <t>Cost Center: [1276]</t>
  </si>
  <si>
    <t>Cost Center: [1290]</t>
  </si>
  <si>
    <t>Cost Center: [1500]</t>
  </si>
  <si>
    <t>c2020a5336</t>
  </si>
  <si>
    <t>Cost Center: [1887]</t>
  </si>
  <si>
    <t>Cost Center: [2162]</t>
  </si>
  <si>
    <t>c5030cx241</t>
  </si>
  <si>
    <t>MUST ADD COPIES FROM THE CONTRACT INVOICE FOR THESE UNITS:</t>
  </si>
  <si>
    <t>CODE</t>
  </si>
  <si>
    <t>CK848, A1018, A5312, A5854</t>
  </si>
  <si>
    <t>CX365, CX623, A2044, CM315</t>
  </si>
  <si>
    <t>A4760</t>
  </si>
  <si>
    <t>CY854</t>
  </si>
  <si>
    <t>CZ142</t>
  </si>
  <si>
    <t>Cost Center: [1354]</t>
  </si>
  <si>
    <t>Grand Total</t>
  </si>
  <si>
    <t>NOW REPORTING</t>
  </si>
  <si>
    <t>c1025a4760</t>
  </si>
  <si>
    <t>c1025cz142</t>
  </si>
  <si>
    <t>c5035a6669</t>
  </si>
  <si>
    <t>c5030cx595</t>
  </si>
  <si>
    <t>c3235cw979</t>
  </si>
  <si>
    <t>Cost Center: [1513]</t>
  </si>
  <si>
    <t>Cost Center: [2432]</t>
  </si>
  <si>
    <t>Cost Center: [2332]</t>
  </si>
  <si>
    <t>Cost Center: [2412]</t>
  </si>
  <si>
    <t>Cost Center: [2371]</t>
  </si>
  <si>
    <t>c1030a7393</t>
  </si>
  <si>
    <t>c5030a7547</t>
  </si>
  <si>
    <t>c5030a6601</t>
  </si>
  <si>
    <t>c5030a7553</t>
  </si>
  <si>
    <t>c5030a7587</t>
  </si>
  <si>
    <t>c5030a7588</t>
  </si>
  <si>
    <t>c5030a7551</t>
  </si>
  <si>
    <t>c5030a7560</t>
  </si>
  <si>
    <t>c5035a7549</t>
  </si>
  <si>
    <t>Cost Center: 2434</t>
  </si>
  <si>
    <t>c5030a7788</t>
  </si>
  <si>
    <t>c5030a7789</t>
  </si>
  <si>
    <t>Cost Center: [1463]</t>
  </si>
  <si>
    <t>Cost Center: [1520]</t>
  </si>
  <si>
    <t>c5030a7900</t>
  </si>
  <si>
    <t>c5250a7911</t>
  </si>
  <si>
    <t>Cost Center: [2437]</t>
  </si>
  <si>
    <t>Cost Center: [2320]</t>
  </si>
  <si>
    <t>Cost Center: [1750]</t>
  </si>
  <si>
    <t>Cost Center: 2433</t>
  </si>
  <si>
    <t>2/1/2019  -  2/28/2019</t>
  </si>
  <si>
    <t>Cost Center: [1171]</t>
  </si>
  <si>
    <t>Cost Center: [1950]</t>
  </si>
  <si>
    <t>Cost Center: [1989]</t>
  </si>
  <si>
    <t>Cost Center: [2160]</t>
  </si>
  <si>
    <t>c1025cw809</t>
  </si>
  <si>
    <t>Cost Center: [2356]</t>
  </si>
  <si>
    <t>Cost Center: [2369]</t>
  </si>
  <si>
    <t>Cost Center: [2370]</t>
  </si>
  <si>
    <t>c1025cx942</t>
  </si>
  <si>
    <t>020119C</t>
  </si>
  <si>
    <t>MONTHLY COPIER BILLING FOR THE PERIOD OF 02/01/19 - 02/28/19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</si>
</sst>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&quot;$&quot;#,##0.00"/>
    <numFmt numFmtId="166" formatCode="0.00000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16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1"/>
      <color indexed="8"/>
      <name val="Arial Unicode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4" fontId="36" fillId="0" borderId="0">
      <protection locked="0"/>
    </xf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36" fillId="0" borderId="0">
      <protection locked="0"/>
    </xf>
    <xf numFmtId="164" fontId="36" fillId="0" borderId="0">
      <protection locked="0"/>
    </xf>
    <xf numFmtId="0" fontId="37" fillId="0" borderId="0" applyNumberFormat="0" applyFill="0" applyBorder="0" applyAlignment="0" applyProtection="0"/>
    <xf numFmtId="164" fontId="36" fillId="0" borderId="0">
      <protection locked="0"/>
    </xf>
    <xf numFmtId="0" fontId="38" fillId="4" borderId="0" applyNumberFormat="0" applyBorder="0" applyAlignment="0" applyProtection="0"/>
    <xf numFmtId="164" fontId="39" fillId="0" borderId="0">
      <protection locked="0"/>
    </xf>
    <xf numFmtId="164" fontId="39" fillId="0" borderId="0">
      <protection locked="0"/>
    </xf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4" applyNumberFormat="0" applyFill="0" applyAlignment="0" applyProtection="0"/>
    <xf numFmtId="0" fontId="43" fillId="22" borderId="0" applyNumberFormat="0" applyBorder="0" applyAlignment="0" applyProtection="0"/>
    <xf numFmtId="0" fontId="29" fillId="23" borderId="5" applyNumberFormat="0" applyFont="0" applyAlignment="0" applyProtection="0"/>
    <xf numFmtId="0" fontId="44" fillId="20" borderId="6" applyNumberFormat="0" applyAlignment="0" applyProtection="0"/>
    <xf numFmtId="0" fontId="45" fillId="0" borderId="0" applyNumberFormat="0" applyFont="0" applyFill="0" applyBorder="0" applyAlignment="0" applyProtection="0">
      <alignment horizontal="left"/>
    </xf>
    <xf numFmtId="0" fontId="46" fillId="0" borderId="0" applyNumberFormat="0" applyFill="0" applyBorder="0" applyAlignment="0" applyProtection="0"/>
    <xf numFmtId="164" fontId="36" fillId="0" borderId="7">
      <protection locked="0"/>
    </xf>
    <xf numFmtId="0" fontId="47" fillId="0" borderId="0" applyNumberForma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7" fillId="0" borderId="0"/>
    <xf numFmtId="0" fontId="57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4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164" fontId="39" fillId="0" borderId="0">
      <protection locked="0"/>
    </xf>
    <xf numFmtId="164" fontId="39" fillId="0" borderId="0">
      <protection locked="0"/>
    </xf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4" applyNumberFormat="0" applyFill="0" applyAlignment="0" applyProtection="0"/>
    <xf numFmtId="0" fontId="43" fillId="22" borderId="0" applyNumberFormat="0" applyBorder="0" applyAlignment="0" applyProtection="0"/>
    <xf numFmtId="0" fontId="29" fillId="23" borderId="5" applyNumberFormat="0" applyFont="0" applyAlignment="0" applyProtection="0"/>
    <xf numFmtId="0" fontId="44" fillId="20" borderId="6" applyNumberFormat="0" applyAlignment="0" applyProtection="0"/>
    <xf numFmtId="0" fontId="46" fillId="0" borderId="0" applyNumberFormat="0" applyFill="0" applyBorder="0" applyAlignment="0" applyProtection="0"/>
    <xf numFmtId="164" fontId="36" fillId="0" borderId="7">
      <protection locked="0"/>
    </xf>
    <xf numFmtId="0" fontId="47" fillId="0" borderId="0" applyNumberForma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/>
    <xf numFmtId="0" fontId="25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9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59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6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62" fillId="0" borderId="0">
      <alignment vertical="top"/>
    </xf>
    <xf numFmtId="0" fontId="63" fillId="0" borderId="0">
      <alignment vertical="top"/>
    </xf>
    <xf numFmtId="0" fontId="64" fillId="0" borderId="0">
      <alignment vertical="top"/>
    </xf>
    <xf numFmtId="0" fontId="1" fillId="0" borderId="0"/>
    <xf numFmtId="9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66" fillId="0" borderId="0">
      <alignment vertical="top"/>
    </xf>
    <xf numFmtId="0" fontId="72" fillId="0" borderId="0">
      <alignment vertical="top"/>
    </xf>
    <xf numFmtId="0" fontId="73" fillId="0" borderId="0">
      <alignment vertical="top"/>
    </xf>
    <xf numFmtId="0" fontId="77" fillId="0" borderId="0">
      <alignment vertical="top"/>
    </xf>
    <xf numFmtId="0" fontId="62" fillId="0" borderId="0">
      <alignment vertical="top"/>
    </xf>
    <xf numFmtId="0" fontId="78" fillId="0" borderId="0">
      <alignment vertical="top"/>
    </xf>
    <xf numFmtId="0" fontId="80" fillId="0" borderId="0">
      <alignment vertical="top"/>
    </xf>
    <xf numFmtId="0" fontId="81" fillId="0" borderId="0">
      <alignment vertical="top"/>
    </xf>
    <xf numFmtId="0" fontId="82" fillId="0" borderId="0">
      <alignment vertical="top"/>
    </xf>
    <xf numFmtId="0" fontId="83" fillId="0" borderId="0">
      <alignment vertical="top"/>
    </xf>
    <xf numFmtId="0" fontId="84" fillId="0" borderId="0">
      <alignment vertical="top"/>
    </xf>
    <xf numFmtId="0" fontId="85" fillId="0" borderId="0">
      <alignment vertical="top"/>
    </xf>
  </cellStyleXfs>
  <cellXfs count="123">
    <xf numFmtId="0" fontId="0" fillId="0" borderId="0" xfId="0"/>
    <xf numFmtId="44" fontId="51" fillId="0" borderId="17" xfId="30" applyNumberFormat="1" applyFont="1" applyBorder="1"/>
    <xf numFmtId="44" fontId="51" fillId="0" borderId="18" xfId="30" applyNumberFormat="1" applyFont="1" applyBorder="1"/>
    <xf numFmtId="44" fontId="51" fillId="0" borderId="19" xfId="30" applyNumberFormat="1" applyFont="1" applyBorder="1"/>
    <xf numFmtId="44" fontId="51" fillId="0" borderId="15" xfId="30" applyNumberFormat="1" applyFont="1" applyBorder="1"/>
    <xf numFmtId="8" fontId="51" fillId="0" borderId="15" xfId="30" applyNumberFormat="1" applyFont="1" applyBorder="1" applyAlignment="1">
      <alignment horizontal="right"/>
    </xf>
    <xf numFmtId="44" fontId="53" fillId="0" borderId="13" xfId="30" applyNumberFormat="1" applyFont="1" applyBorder="1"/>
    <xf numFmtId="44" fontId="52" fillId="24" borderId="22" xfId="30" applyFont="1" applyFill="1" applyBorder="1"/>
    <xf numFmtId="0" fontId="29" fillId="0" borderId="0" xfId="109"/>
    <xf numFmtId="0" fontId="48" fillId="0" borderId="0" xfId="109" applyFont="1"/>
    <xf numFmtId="0" fontId="49" fillId="0" borderId="0" xfId="109" applyFont="1"/>
    <xf numFmtId="0" fontId="30" fillId="0" borderId="0" xfId="109" applyFont="1"/>
    <xf numFmtId="0" fontId="30" fillId="0" borderId="0" xfId="109" applyFont="1" applyBorder="1"/>
    <xf numFmtId="0" fontId="50" fillId="0" borderId="9" xfId="109" applyFont="1" applyBorder="1"/>
    <xf numFmtId="0" fontId="50" fillId="0" borderId="10" xfId="109" applyFont="1" applyBorder="1" applyAlignment="1">
      <alignment horizontal="right"/>
    </xf>
    <xf numFmtId="0" fontId="30" fillId="0" borderId="10" xfId="109" applyFont="1" applyBorder="1"/>
    <xf numFmtId="0" fontId="30" fillId="0" borderId="11" xfId="109" applyFont="1" applyBorder="1"/>
    <xf numFmtId="0" fontId="50" fillId="0" borderId="12" xfId="109" applyFont="1" applyBorder="1"/>
    <xf numFmtId="0" fontId="50" fillId="0" borderId="12" xfId="109" applyFont="1" applyBorder="1" applyAlignment="1">
      <alignment horizontal="right"/>
    </xf>
    <xf numFmtId="0" fontId="30" fillId="0" borderId="8" xfId="109" applyFont="1" applyBorder="1"/>
    <xf numFmtId="0" fontId="30" fillId="0" borderId="13" xfId="109" applyFont="1" applyBorder="1"/>
    <xf numFmtId="0" fontId="30" fillId="24" borderId="14" xfId="109" applyFont="1" applyFill="1" applyBorder="1"/>
    <xf numFmtId="0" fontId="30" fillId="24" borderId="0" xfId="109" applyFont="1" applyFill="1"/>
    <xf numFmtId="0" fontId="30" fillId="24" borderId="15" xfId="109" applyFont="1" applyFill="1" applyBorder="1"/>
    <xf numFmtId="0" fontId="30" fillId="0" borderId="0" xfId="109" applyFont="1" applyFill="1" applyBorder="1"/>
    <xf numFmtId="0" fontId="50" fillId="0" borderId="9" xfId="109" applyFont="1" applyBorder="1" applyAlignment="1">
      <alignment horizontal="right"/>
    </xf>
    <xf numFmtId="14" fontId="51" fillId="0" borderId="10" xfId="109" quotePrefix="1" applyNumberFormat="1" applyFont="1" applyBorder="1" applyAlignment="1">
      <alignment horizontal="left"/>
    </xf>
    <xf numFmtId="0" fontId="50" fillId="0" borderId="14" xfId="109" applyFont="1" applyBorder="1"/>
    <xf numFmtId="0" fontId="50" fillId="0" borderId="14" xfId="109" applyFont="1" applyBorder="1" applyAlignment="1">
      <alignment horizontal="right"/>
    </xf>
    <xf numFmtId="14" fontId="51" fillId="0" borderId="0" xfId="109" applyNumberFormat="1" applyFont="1" applyBorder="1" applyAlignment="1">
      <alignment horizontal="left"/>
    </xf>
    <xf numFmtId="0" fontId="30" fillId="0" borderId="15" xfId="109" applyFont="1" applyBorder="1"/>
    <xf numFmtId="17" fontId="51" fillId="0" borderId="8" xfId="109" applyNumberFormat="1" applyFont="1" applyBorder="1"/>
    <xf numFmtId="0" fontId="52" fillId="24" borderId="16" xfId="109" applyFont="1" applyFill="1" applyBorder="1" applyAlignment="1">
      <alignment horizontal="center"/>
    </xf>
    <xf numFmtId="0" fontId="30" fillId="0" borderId="0" xfId="110" applyFont="1"/>
    <xf numFmtId="0" fontId="30" fillId="0" borderId="10" xfId="109" applyFont="1" applyBorder="1" applyAlignment="1">
      <alignment horizontal="left"/>
    </xf>
    <xf numFmtId="3" fontId="30" fillId="0" borderId="10" xfId="109" applyNumberFormat="1" applyFont="1" applyBorder="1"/>
    <xf numFmtId="0" fontId="30" fillId="0" borderId="0" xfId="109" applyFont="1" applyBorder="1" applyAlignment="1">
      <alignment horizontal="left"/>
    </xf>
    <xf numFmtId="3" fontId="30" fillId="0" borderId="0" xfId="109" applyNumberFormat="1" applyFont="1" applyBorder="1"/>
    <xf numFmtId="0" fontId="30" fillId="0" borderId="8" xfId="110" applyFont="1" applyBorder="1"/>
    <xf numFmtId="0" fontId="30" fillId="0" borderId="8" xfId="109" applyFont="1" applyBorder="1" applyAlignment="1">
      <alignment horizontal="left"/>
    </xf>
    <xf numFmtId="3" fontId="30" fillId="0" borderId="8" xfId="109" applyNumberFormat="1" applyFont="1" applyBorder="1"/>
    <xf numFmtId="0" fontId="30" fillId="0" borderId="14" xfId="109" applyFont="1" applyBorder="1"/>
    <xf numFmtId="0" fontId="30" fillId="0" borderId="0" xfId="109" applyFont="1" applyAlignment="1">
      <alignment horizontal="right"/>
    </xf>
    <xf numFmtId="0" fontId="30" fillId="0" borderId="12" xfId="109" applyFont="1" applyBorder="1"/>
    <xf numFmtId="0" fontId="50" fillId="0" borderId="8" xfId="109" applyFont="1" applyBorder="1" applyAlignment="1">
      <alignment horizontal="right"/>
    </xf>
    <xf numFmtId="0" fontId="52" fillId="24" borderId="20" xfId="109" applyFont="1" applyFill="1" applyBorder="1"/>
    <xf numFmtId="0" fontId="52" fillId="24" borderId="21" xfId="109" applyFont="1" applyFill="1" applyBorder="1"/>
    <xf numFmtId="0" fontId="52" fillId="24" borderId="21" xfId="109" applyFont="1" applyFill="1" applyBorder="1" applyAlignment="1">
      <alignment horizontal="right"/>
    </xf>
    <xf numFmtId="0" fontId="51" fillId="0" borderId="9" xfId="109" applyFont="1" applyFill="1" applyBorder="1"/>
    <xf numFmtId="0" fontId="30" fillId="0" borderId="10" xfId="109" applyFont="1" applyFill="1" applyBorder="1"/>
    <xf numFmtId="0" fontId="30" fillId="0" borderId="11" xfId="109" applyFont="1" applyFill="1" applyBorder="1"/>
    <xf numFmtId="0" fontId="30" fillId="0" borderId="0" xfId="109" applyFont="1" applyFill="1"/>
    <xf numFmtId="0" fontId="50" fillId="0" borderId="0" xfId="109" applyFont="1" applyBorder="1"/>
    <xf numFmtId="0" fontId="50" fillId="0" borderId="0" xfId="109" applyFont="1"/>
    <xf numFmtId="0" fontId="54" fillId="0" borderId="0" xfId="109" applyFont="1"/>
    <xf numFmtId="0" fontId="55" fillId="0" borderId="0" xfId="109" applyFont="1"/>
    <xf numFmtId="14" fontId="30" fillId="0" borderId="0" xfId="109" applyNumberFormat="1" applyFont="1"/>
    <xf numFmtId="0" fontId="58" fillId="0" borderId="0" xfId="109" applyFont="1"/>
    <xf numFmtId="0" fontId="60" fillId="0" borderId="0" xfId="748"/>
    <xf numFmtId="0" fontId="61" fillId="0" borderId="0" xfId="0" applyFont="1" applyAlignment="1">
      <alignment vertical="center"/>
    </xf>
    <xf numFmtId="0" fontId="67" fillId="0" borderId="0" xfId="746" applyFont="1" applyAlignment="1">
      <alignment horizontal="left"/>
    </xf>
    <xf numFmtId="0" fontId="67" fillId="0" borderId="0" xfId="746" applyFont="1" applyAlignment="1">
      <alignment horizontal="center"/>
    </xf>
    <xf numFmtId="0" fontId="29" fillId="0" borderId="0" xfId="0" applyFont="1" applyFill="1"/>
    <xf numFmtId="0" fontId="67" fillId="0" borderId="0" xfId="746" applyFont="1"/>
    <xf numFmtId="0" fontId="67" fillId="0" borderId="0" xfId="747" applyFont="1"/>
    <xf numFmtId="0" fontId="69" fillId="0" borderId="0" xfId="747" applyFont="1"/>
    <xf numFmtId="1" fontId="67" fillId="0" borderId="0" xfId="746" applyNumberFormat="1" applyFont="1" applyAlignment="1">
      <alignment horizontal="right"/>
    </xf>
    <xf numFmtId="1" fontId="67" fillId="0" borderId="0" xfId="746" applyNumberFormat="1" applyFont="1" applyAlignment="1">
      <alignment horizontal="center"/>
    </xf>
    <xf numFmtId="1" fontId="67" fillId="0" borderId="0" xfId="746" applyNumberFormat="1" applyFont="1" applyAlignment="1">
      <alignment horizontal="left"/>
    </xf>
    <xf numFmtId="0" fontId="67" fillId="0" borderId="0" xfId="747" applyFont="1" applyAlignment="1">
      <alignment horizontal="center"/>
    </xf>
    <xf numFmtId="0" fontId="69" fillId="0" borderId="0" xfId="747" applyFont="1" applyAlignment="1">
      <alignment horizontal="center"/>
    </xf>
    <xf numFmtId="2" fontId="67" fillId="0" borderId="0" xfId="746" applyNumberFormat="1" applyFont="1" applyAlignment="1">
      <alignment horizontal="right"/>
    </xf>
    <xf numFmtId="166" fontId="67" fillId="0" borderId="0" xfId="746" applyNumberFormat="1" applyFont="1" applyAlignment="1">
      <alignment horizontal="right"/>
    </xf>
    <xf numFmtId="2" fontId="67" fillId="0" borderId="0" xfId="747" applyNumberFormat="1" applyFont="1"/>
    <xf numFmtId="1" fontId="67" fillId="0" borderId="0" xfId="747" applyNumberFormat="1" applyFont="1"/>
    <xf numFmtId="1" fontId="69" fillId="0" borderId="0" xfId="747" applyNumberFormat="1" applyFont="1"/>
    <xf numFmtId="1" fontId="67" fillId="0" borderId="0" xfId="757" applyNumberFormat="1" applyFont="1"/>
    <xf numFmtId="0" fontId="2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67" fillId="0" borderId="8" xfId="747" applyFont="1" applyBorder="1"/>
    <xf numFmtId="0" fontId="70" fillId="0" borderId="0" xfId="0" applyFont="1" applyFill="1" applyAlignment="1">
      <alignment horizontal="right"/>
    </xf>
    <xf numFmtId="165" fontId="71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0" fillId="0" borderId="0" xfId="0" applyFont="1" applyFill="1"/>
    <xf numFmtId="0" fontId="67" fillId="0" borderId="0" xfId="747" applyFont="1" applyAlignment="1">
      <alignment horizontal="right"/>
    </xf>
    <xf numFmtId="44" fontId="67" fillId="0" borderId="0" xfId="765" applyFont="1"/>
    <xf numFmtId="165" fontId="29" fillId="0" borderId="0" xfId="0" applyNumberFormat="1" applyFont="1" applyFill="1" applyAlignment="1">
      <alignment horizontal="center"/>
    </xf>
    <xf numFmtId="0" fontId="67" fillId="0" borderId="8" xfId="747" applyFont="1" applyBorder="1" applyAlignment="1">
      <alignment horizontal="right"/>
    </xf>
    <xf numFmtId="44" fontId="67" fillId="0" borderId="8" xfId="765" applyFont="1" applyBorder="1"/>
    <xf numFmtId="0" fontId="68" fillId="0" borderId="0" xfId="747" applyFont="1" applyAlignment="1">
      <alignment horizontal="right"/>
    </xf>
    <xf numFmtId="44" fontId="68" fillId="0" borderId="0" xfId="765" applyFont="1"/>
    <xf numFmtId="0" fontId="0" fillId="25" borderId="0" xfId="0" applyFill="1"/>
    <xf numFmtId="0" fontId="70" fillId="25" borderId="0" xfId="0" applyFont="1" applyFill="1"/>
    <xf numFmtId="0" fontId="0" fillId="25" borderId="0" xfId="0" applyFill="1" applyAlignment="1">
      <alignment horizontal="left"/>
    </xf>
    <xf numFmtId="0" fontId="70" fillId="25" borderId="0" xfId="0" applyFont="1" applyFill="1" applyAlignment="1">
      <alignment horizontal="left"/>
    </xf>
    <xf numFmtId="0" fontId="29" fillId="25" borderId="0" xfId="0" applyFont="1" applyFill="1"/>
    <xf numFmtId="0" fontId="74" fillId="26" borderId="0" xfId="0" applyFont="1" applyFill="1"/>
    <xf numFmtId="0" fontId="75" fillId="0" borderId="0" xfId="0" applyFont="1" applyFill="1" applyAlignment="1">
      <alignment horizontal="left"/>
    </xf>
    <xf numFmtId="0" fontId="76" fillId="0" borderId="0" xfId="0" applyFont="1" applyFill="1"/>
    <xf numFmtId="0" fontId="79" fillId="0" borderId="0" xfId="772" applyFont="1" applyAlignment="1">
      <alignment horizontal="right" vertical="top" wrapText="1"/>
    </xf>
    <xf numFmtId="0" fontId="67" fillId="0" borderId="0" xfId="757" applyFont="1" applyAlignment="1">
      <alignment horizontal="right"/>
    </xf>
    <xf numFmtId="3" fontId="30" fillId="0" borderId="12" xfId="109" applyNumberFormat="1" applyFont="1" applyBorder="1" applyAlignment="1">
      <alignment horizontal="center"/>
    </xf>
    <xf numFmtId="3" fontId="30" fillId="0" borderId="13" xfId="109" applyNumberFormat="1" applyFont="1" applyBorder="1" applyAlignment="1">
      <alignment horizontal="center"/>
    </xf>
    <xf numFmtId="0" fontId="52" fillId="24" borderId="9" xfId="109" applyFont="1" applyFill="1" applyBorder="1" applyAlignment="1">
      <alignment horizontal="center"/>
    </xf>
    <xf numFmtId="0" fontId="52" fillId="24" borderId="11" xfId="109" applyFont="1" applyFill="1" applyBorder="1" applyAlignment="1">
      <alignment horizontal="center"/>
    </xf>
    <xf numFmtId="0" fontId="52" fillId="24" borderId="20" xfId="109" applyFont="1" applyFill="1" applyBorder="1" applyAlignment="1">
      <alignment horizontal="center"/>
    </xf>
    <xf numFmtId="0" fontId="52" fillId="24" borderId="21" xfId="109" applyFont="1" applyFill="1" applyBorder="1" applyAlignment="1">
      <alignment horizontal="center"/>
    </xf>
    <xf numFmtId="0" fontId="52" fillId="24" borderId="22" xfId="109" applyFont="1" applyFill="1" applyBorder="1" applyAlignment="1">
      <alignment horizontal="center"/>
    </xf>
    <xf numFmtId="3" fontId="30" fillId="0" borderId="14" xfId="109" applyNumberFormat="1" applyFont="1" applyBorder="1" applyAlignment="1">
      <alignment horizontal="center"/>
    </xf>
    <xf numFmtId="3" fontId="30" fillId="0" borderId="15" xfId="109" applyNumberFormat="1" applyFont="1" applyBorder="1" applyAlignment="1">
      <alignment horizontal="center"/>
    </xf>
    <xf numFmtId="0" fontId="68" fillId="0" borderId="8" xfId="747" applyFont="1" applyBorder="1" applyAlignment="1">
      <alignment horizontal="center"/>
    </xf>
    <xf numFmtId="0" fontId="62" fillId="0" borderId="0" xfId="760">
      <alignment vertical="top"/>
    </xf>
    <xf numFmtId="0" fontId="79" fillId="0" borderId="0" xfId="760" applyFont="1" applyAlignment="1">
      <alignment horizontal="right" vertical="top" wrapText="1"/>
    </xf>
    <xf numFmtId="3" fontId="88" fillId="0" borderId="0" xfId="760" applyNumberFormat="1" applyFont="1" applyAlignment="1">
      <alignment horizontal="right" vertical="top" wrapText="1"/>
    </xf>
    <xf numFmtId="3" fontId="79" fillId="0" borderId="0" xfId="760" applyNumberFormat="1" applyFont="1" applyAlignment="1">
      <alignment horizontal="right" vertical="top" wrapText="1"/>
    </xf>
    <xf numFmtId="0" fontId="86" fillId="0" borderId="0" xfId="760" applyFont="1" applyAlignment="1">
      <alignment horizontal="center" vertical="top" wrapText="1"/>
    </xf>
    <xf numFmtId="0" fontId="87" fillId="0" borderId="0" xfId="760" applyFont="1" applyAlignment="1">
      <alignment horizontal="left" vertical="top" wrapText="1"/>
    </xf>
    <xf numFmtId="0" fontId="89" fillId="0" borderId="0" xfId="760" applyFont="1" applyAlignment="1">
      <alignment horizontal="left" vertical="top" wrapText="1"/>
    </xf>
    <xf numFmtId="0" fontId="90" fillId="0" borderId="0" xfId="760" applyFont="1" applyAlignment="1">
      <alignment horizontal="left" vertical="top" wrapText="1"/>
    </xf>
    <xf numFmtId="0" fontId="79" fillId="0" borderId="0" xfId="760" applyFont="1" applyAlignment="1">
      <alignment horizontal="left" vertical="top" wrapText="1"/>
    </xf>
    <xf numFmtId="0" fontId="88" fillId="0" borderId="0" xfId="760" applyFont="1" applyAlignment="1">
      <alignment horizontal="left" vertical="top" wrapText="1"/>
    </xf>
    <xf numFmtId="0" fontId="88" fillId="0" borderId="0" xfId="760" applyFont="1" applyAlignment="1">
      <alignment horizontal="center" vertical="top" wrapText="1" readingOrder="1"/>
    </xf>
    <xf numFmtId="0" fontId="0" fillId="0" borderId="0" xfId="0" applyAlignment="1">
      <alignment horizontal="right"/>
    </xf>
  </cellXfs>
  <cellStyles count="778">
    <cellStyle name="20% - Accent1" xfId="1" builtinId="30" customBuiltin="1"/>
    <cellStyle name="20% - Accent1 2" xfId="54"/>
    <cellStyle name="20% - Accent2" xfId="2" builtinId="34" customBuiltin="1"/>
    <cellStyle name="20% - Accent2 2" xfId="55"/>
    <cellStyle name="20% - Accent3" xfId="3" builtinId="38" customBuiltin="1"/>
    <cellStyle name="20% - Accent3 2" xfId="56"/>
    <cellStyle name="20% - Accent4" xfId="4" builtinId="42" customBuiltin="1"/>
    <cellStyle name="20% - Accent4 2" xfId="57"/>
    <cellStyle name="20% - Accent5" xfId="5" builtinId="46" customBuiltin="1"/>
    <cellStyle name="20% - Accent5 2" xfId="58"/>
    <cellStyle name="20% - Accent6" xfId="6" builtinId="50" customBuiltin="1"/>
    <cellStyle name="20% - Accent6 2" xfId="59"/>
    <cellStyle name="40% - Accent1" xfId="7" builtinId="31" customBuiltin="1"/>
    <cellStyle name="40% - Accent1 2" xfId="60"/>
    <cellStyle name="40% - Accent2" xfId="8" builtinId="35" customBuiltin="1"/>
    <cellStyle name="40% - Accent2 2" xfId="61"/>
    <cellStyle name="40% - Accent3" xfId="9" builtinId="39" customBuiltin="1"/>
    <cellStyle name="40% - Accent3 2" xfId="62"/>
    <cellStyle name="40% - Accent4" xfId="10" builtinId="43" customBuiltin="1"/>
    <cellStyle name="40% - Accent4 2" xfId="63"/>
    <cellStyle name="40% - Accent5" xfId="11" builtinId="47" customBuiltin="1"/>
    <cellStyle name="40% - Accent5 2" xfId="64"/>
    <cellStyle name="40% - Accent6" xfId="12" builtinId="51" customBuiltin="1"/>
    <cellStyle name="40% - Accent6 2" xfId="65"/>
    <cellStyle name="60% - Accent1" xfId="13" builtinId="32" customBuiltin="1"/>
    <cellStyle name="60% - Accent1 2" xfId="66"/>
    <cellStyle name="60% - Accent2" xfId="14" builtinId="36" customBuiltin="1"/>
    <cellStyle name="60% - Accent2 2" xfId="67"/>
    <cellStyle name="60% - Accent3" xfId="15" builtinId="40" customBuiltin="1"/>
    <cellStyle name="60% - Accent3 2" xfId="68"/>
    <cellStyle name="60% - Accent4" xfId="16" builtinId="44" customBuiltin="1"/>
    <cellStyle name="60% - Accent4 2" xfId="69"/>
    <cellStyle name="60% - Accent5" xfId="17" builtinId="48" customBuiltin="1"/>
    <cellStyle name="60% - Accent5 2" xfId="70"/>
    <cellStyle name="60% - Accent6" xfId="18" builtinId="52" customBuiltin="1"/>
    <cellStyle name="60% - Accent6 2" xfId="71"/>
    <cellStyle name="Accent1" xfId="19" builtinId="29" customBuiltin="1"/>
    <cellStyle name="Accent1 2" xfId="72"/>
    <cellStyle name="Accent2" xfId="20" builtinId="33" customBuiltin="1"/>
    <cellStyle name="Accent2 2" xfId="73"/>
    <cellStyle name="Accent3" xfId="21" builtinId="37" customBuiltin="1"/>
    <cellStyle name="Accent3 2" xfId="74"/>
    <cellStyle name="Accent4" xfId="22" builtinId="41" customBuiltin="1"/>
    <cellStyle name="Accent4 2" xfId="75"/>
    <cellStyle name="Accent5" xfId="23" builtinId="45" customBuiltin="1"/>
    <cellStyle name="Accent5 2" xfId="76"/>
    <cellStyle name="Accent6" xfId="24" builtinId="49" customBuiltin="1"/>
    <cellStyle name="Accent6 2" xfId="77"/>
    <cellStyle name="Bad" xfId="25" builtinId="27" customBuiltin="1"/>
    <cellStyle name="Bad 2" xfId="78"/>
    <cellStyle name="Calculation" xfId="26" builtinId="22" customBuiltin="1"/>
    <cellStyle name="Calculation 2" xfId="79"/>
    <cellStyle name="Check Cell" xfId="27" builtinId="23" customBuiltin="1"/>
    <cellStyle name="Check Cell 2" xfId="80"/>
    <cellStyle name="Comma 2" xfId="98"/>
    <cellStyle name="Comma0" xfId="28"/>
    <cellStyle name="Currency" xfId="765" builtinId="4"/>
    <cellStyle name="Currency 2" xfId="29"/>
    <cellStyle name="Currency 2 2" xfId="51"/>
    <cellStyle name="Currency 3" xfId="50"/>
    <cellStyle name="Currency 3 2" xfId="97"/>
    <cellStyle name="Currency 3 2 2" xfId="106"/>
    <cellStyle name="Currency 3 2 2 2" xfId="124"/>
    <cellStyle name="Currency 3 2 2 2 2" xfId="157"/>
    <cellStyle name="Currency 3 2 2 2 2 2" xfId="230"/>
    <cellStyle name="Currency 3 2 2 2 2 2 2" xfId="446"/>
    <cellStyle name="Currency 3 2 2 2 2 2 3" xfId="662"/>
    <cellStyle name="Currency 3 2 2 2 2 3" xfId="302"/>
    <cellStyle name="Currency 3 2 2 2 2 3 2" xfId="518"/>
    <cellStyle name="Currency 3 2 2 2 2 3 3" xfId="734"/>
    <cellStyle name="Currency 3 2 2 2 2 4" xfId="374"/>
    <cellStyle name="Currency 3 2 2 2 2 5" xfId="590"/>
    <cellStyle name="Currency 3 2 2 2 3" xfId="197"/>
    <cellStyle name="Currency 3 2 2 2 3 2" xfId="413"/>
    <cellStyle name="Currency 3 2 2 2 3 3" xfId="629"/>
    <cellStyle name="Currency 3 2 2 2 4" xfId="269"/>
    <cellStyle name="Currency 3 2 2 2 4 2" xfId="485"/>
    <cellStyle name="Currency 3 2 2 2 4 3" xfId="701"/>
    <cellStyle name="Currency 3 2 2 2 5" xfId="341"/>
    <cellStyle name="Currency 3 2 2 2 6" xfId="557"/>
    <cellStyle name="Currency 3 2 2 3" xfId="141"/>
    <cellStyle name="Currency 3 2 2 3 2" xfId="214"/>
    <cellStyle name="Currency 3 2 2 3 2 2" xfId="430"/>
    <cellStyle name="Currency 3 2 2 3 2 3" xfId="646"/>
    <cellStyle name="Currency 3 2 2 3 3" xfId="286"/>
    <cellStyle name="Currency 3 2 2 3 3 2" xfId="502"/>
    <cellStyle name="Currency 3 2 2 3 3 3" xfId="718"/>
    <cellStyle name="Currency 3 2 2 3 4" xfId="358"/>
    <cellStyle name="Currency 3 2 2 3 5" xfId="574"/>
    <cellStyle name="Currency 3 2 2 4" xfId="181"/>
    <cellStyle name="Currency 3 2 2 4 2" xfId="397"/>
    <cellStyle name="Currency 3 2 2 4 3" xfId="613"/>
    <cellStyle name="Currency 3 2 2 5" xfId="253"/>
    <cellStyle name="Currency 3 2 2 5 2" xfId="469"/>
    <cellStyle name="Currency 3 2 2 5 3" xfId="685"/>
    <cellStyle name="Currency 3 2 2 6" xfId="325"/>
    <cellStyle name="Currency 3 2 2 7" xfId="541"/>
    <cellStyle name="Currency 3 2 3" xfId="117"/>
    <cellStyle name="Currency 3 2 3 2" xfId="150"/>
    <cellStyle name="Currency 3 2 3 2 2" xfId="223"/>
    <cellStyle name="Currency 3 2 3 2 2 2" xfId="439"/>
    <cellStyle name="Currency 3 2 3 2 2 3" xfId="655"/>
    <cellStyle name="Currency 3 2 3 2 3" xfId="295"/>
    <cellStyle name="Currency 3 2 3 2 3 2" xfId="511"/>
    <cellStyle name="Currency 3 2 3 2 3 3" xfId="727"/>
    <cellStyle name="Currency 3 2 3 2 4" xfId="367"/>
    <cellStyle name="Currency 3 2 3 2 5" xfId="583"/>
    <cellStyle name="Currency 3 2 3 3" xfId="190"/>
    <cellStyle name="Currency 3 2 3 3 2" xfId="406"/>
    <cellStyle name="Currency 3 2 3 3 3" xfId="622"/>
    <cellStyle name="Currency 3 2 3 4" xfId="262"/>
    <cellStyle name="Currency 3 2 3 4 2" xfId="478"/>
    <cellStyle name="Currency 3 2 3 4 3" xfId="694"/>
    <cellStyle name="Currency 3 2 3 5" xfId="334"/>
    <cellStyle name="Currency 3 2 3 6" xfId="550"/>
    <cellStyle name="Currency 3 2 4" xfId="134"/>
    <cellStyle name="Currency 3 2 4 2" xfId="207"/>
    <cellStyle name="Currency 3 2 4 2 2" xfId="423"/>
    <cellStyle name="Currency 3 2 4 2 3" xfId="639"/>
    <cellStyle name="Currency 3 2 4 3" xfId="279"/>
    <cellStyle name="Currency 3 2 4 3 2" xfId="495"/>
    <cellStyle name="Currency 3 2 4 3 3" xfId="711"/>
    <cellStyle name="Currency 3 2 4 4" xfId="351"/>
    <cellStyle name="Currency 3 2 4 5" xfId="567"/>
    <cellStyle name="Currency 3 2 5" xfId="174"/>
    <cellStyle name="Currency 3 2 5 2" xfId="390"/>
    <cellStyle name="Currency 3 2 5 3" xfId="606"/>
    <cellStyle name="Currency 3 2 6" xfId="246"/>
    <cellStyle name="Currency 3 2 6 2" xfId="462"/>
    <cellStyle name="Currency 3 2 6 3" xfId="678"/>
    <cellStyle name="Currency 3 2 7" xfId="318"/>
    <cellStyle name="Currency 3 2 8" xfId="534"/>
    <cellStyle name="Currency 3 3" xfId="102"/>
    <cellStyle name="Currency 3 3 2" xfId="121"/>
    <cellStyle name="Currency 3 3 2 2" xfId="154"/>
    <cellStyle name="Currency 3 3 2 2 2" xfId="227"/>
    <cellStyle name="Currency 3 3 2 2 2 2" xfId="443"/>
    <cellStyle name="Currency 3 3 2 2 2 3" xfId="659"/>
    <cellStyle name="Currency 3 3 2 2 3" xfId="299"/>
    <cellStyle name="Currency 3 3 2 2 3 2" xfId="515"/>
    <cellStyle name="Currency 3 3 2 2 3 3" xfId="731"/>
    <cellStyle name="Currency 3 3 2 2 4" xfId="371"/>
    <cellStyle name="Currency 3 3 2 2 5" xfId="587"/>
    <cellStyle name="Currency 3 3 2 3" xfId="194"/>
    <cellStyle name="Currency 3 3 2 3 2" xfId="410"/>
    <cellStyle name="Currency 3 3 2 3 3" xfId="626"/>
    <cellStyle name="Currency 3 3 2 4" xfId="266"/>
    <cellStyle name="Currency 3 3 2 4 2" xfId="482"/>
    <cellStyle name="Currency 3 3 2 4 3" xfId="698"/>
    <cellStyle name="Currency 3 3 2 5" xfId="338"/>
    <cellStyle name="Currency 3 3 2 6" xfId="554"/>
    <cellStyle name="Currency 3 3 3" xfId="138"/>
    <cellStyle name="Currency 3 3 3 2" xfId="211"/>
    <cellStyle name="Currency 3 3 3 2 2" xfId="427"/>
    <cellStyle name="Currency 3 3 3 2 3" xfId="643"/>
    <cellStyle name="Currency 3 3 3 3" xfId="283"/>
    <cellStyle name="Currency 3 3 3 3 2" xfId="499"/>
    <cellStyle name="Currency 3 3 3 3 3" xfId="715"/>
    <cellStyle name="Currency 3 3 3 4" xfId="355"/>
    <cellStyle name="Currency 3 3 3 5" xfId="571"/>
    <cellStyle name="Currency 3 3 4" xfId="178"/>
    <cellStyle name="Currency 3 3 4 2" xfId="394"/>
    <cellStyle name="Currency 3 3 4 3" xfId="610"/>
    <cellStyle name="Currency 3 3 5" xfId="250"/>
    <cellStyle name="Currency 3 3 5 2" xfId="466"/>
    <cellStyle name="Currency 3 3 5 3" xfId="682"/>
    <cellStyle name="Currency 3 3 6" xfId="322"/>
    <cellStyle name="Currency 3 3 7" xfId="538"/>
    <cellStyle name="Currency 3 4" xfId="114"/>
    <cellStyle name="Currency 3 4 2" xfId="147"/>
    <cellStyle name="Currency 3 4 2 2" xfId="220"/>
    <cellStyle name="Currency 3 4 2 2 2" xfId="436"/>
    <cellStyle name="Currency 3 4 2 2 3" xfId="652"/>
    <cellStyle name="Currency 3 4 2 3" xfId="292"/>
    <cellStyle name="Currency 3 4 2 3 2" xfId="508"/>
    <cellStyle name="Currency 3 4 2 3 3" xfId="724"/>
    <cellStyle name="Currency 3 4 2 4" xfId="364"/>
    <cellStyle name="Currency 3 4 2 5" xfId="580"/>
    <cellStyle name="Currency 3 4 3" xfId="187"/>
    <cellStyle name="Currency 3 4 3 2" xfId="403"/>
    <cellStyle name="Currency 3 4 3 3" xfId="619"/>
    <cellStyle name="Currency 3 4 4" xfId="259"/>
    <cellStyle name="Currency 3 4 4 2" xfId="475"/>
    <cellStyle name="Currency 3 4 4 3" xfId="691"/>
    <cellStyle name="Currency 3 4 5" xfId="331"/>
    <cellStyle name="Currency 3 4 6" xfId="547"/>
    <cellStyle name="Currency 3 5" xfId="131"/>
    <cellStyle name="Currency 3 5 2" xfId="204"/>
    <cellStyle name="Currency 3 5 2 2" xfId="420"/>
    <cellStyle name="Currency 3 5 2 3" xfId="636"/>
    <cellStyle name="Currency 3 5 3" xfId="276"/>
    <cellStyle name="Currency 3 5 3 2" xfId="492"/>
    <cellStyle name="Currency 3 5 3 3" xfId="708"/>
    <cellStyle name="Currency 3 5 4" xfId="348"/>
    <cellStyle name="Currency 3 5 5" xfId="564"/>
    <cellStyle name="Currency 3 6" xfId="171"/>
    <cellStyle name="Currency 3 6 2" xfId="387"/>
    <cellStyle name="Currency 3 6 3" xfId="603"/>
    <cellStyle name="Currency 3 7" xfId="243"/>
    <cellStyle name="Currency 3 7 2" xfId="459"/>
    <cellStyle name="Currency 3 7 3" xfId="675"/>
    <cellStyle name="Currency 3 8" xfId="315"/>
    <cellStyle name="Currency 3 9" xfId="531"/>
    <cellStyle name="Currency 4" xfId="81"/>
    <cellStyle name="Currency_Fifth-Third &amp; Old Kent Bank AcctsPay 03 2" xfId="30"/>
    <cellStyle name="Currency0" xfId="31"/>
    <cellStyle name="Date" xfId="32"/>
    <cellStyle name="Explanatory Text" xfId="33" builtinId="53" customBuiltin="1"/>
    <cellStyle name="Explanatory Text 2" xfId="82"/>
    <cellStyle name="Fixed" xfId="34"/>
    <cellStyle name="Good" xfId="35" builtinId="26" customBuiltin="1"/>
    <cellStyle name="Good 2" xfId="83"/>
    <cellStyle name="Heading 1" xfId="36" builtinId="16" customBuiltin="1"/>
    <cellStyle name="Heading 1 2" xfId="84"/>
    <cellStyle name="Heading 2" xfId="37" builtinId="17" customBuiltin="1"/>
    <cellStyle name="Heading 2 2" xfId="85"/>
    <cellStyle name="Heading 3" xfId="38" builtinId="18" customBuiltin="1"/>
    <cellStyle name="Heading 3 2" xfId="86"/>
    <cellStyle name="Heading 4" xfId="39" builtinId="19" customBuiltin="1"/>
    <cellStyle name="Heading 4 2" xfId="87"/>
    <cellStyle name="Hyperlink" xfId="748" builtinId="8"/>
    <cellStyle name="Hyperlink 2" xfId="169"/>
    <cellStyle name="Input" xfId="40" builtinId="20" customBuiltin="1"/>
    <cellStyle name="Input 2" xfId="88"/>
    <cellStyle name="Linked Cell" xfId="41" builtinId="24" customBuiltin="1"/>
    <cellStyle name="Linked Cell 2" xfId="89"/>
    <cellStyle name="Neutral" xfId="42" builtinId="28" customBuiltin="1"/>
    <cellStyle name="Neutral 2" xfId="90"/>
    <cellStyle name="Normal" xfId="0" builtinId="0"/>
    <cellStyle name="Normal 10" xfId="165"/>
    <cellStyle name="Normal 10 2" xfId="238"/>
    <cellStyle name="Normal 10 2 2" xfId="454"/>
    <cellStyle name="Normal 10 2 3" xfId="670"/>
    <cellStyle name="Normal 10 3" xfId="310"/>
    <cellStyle name="Normal 10 3 2" xfId="526"/>
    <cellStyle name="Normal 10 3 3" xfId="742"/>
    <cellStyle name="Normal 10 4" xfId="382"/>
    <cellStyle name="Normal 10 5" xfId="598"/>
    <cellStyle name="Normal 10 6" xfId="751"/>
    <cellStyle name="Normal 11" xfId="166"/>
    <cellStyle name="Normal 11 2" xfId="239"/>
    <cellStyle name="Normal 11 2 2" xfId="455"/>
    <cellStyle name="Normal 11 2 3" xfId="671"/>
    <cellStyle name="Normal 11 3" xfId="311"/>
    <cellStyle name="Normal 11 3 2" xfId="527"/>
    <cellStyle name="Normal 11 3 3" xfId="743"/>
    <cellStyle name="Normal 11 4" xfId="383"/>
    <cellStyle name="Normal 11 5" xfId="599"/>
    <cellStyle name="Normal 11 6" xfId="749"/>
    <cellStyle name="Normal 12" xfId="167"/>
    <cellStyle name="Normal 12 2" xfId="240"/>
    <cellStyle name="Normal 12 2 2" xfId="456"/>
    <cellStyle name="Normal 12 2 3" xfId="672"/>
    <cellStyle name="Normal 12 3" xfId="312"/>
    <cellStyle name="Normal 12 3 2" xfId="528"/>
    <cellStyle name="Normal 12 3 3" xfId="744"/>
    <cellStyle name="Normal 12 4" xfId="384"/>
    <cellStyle name="Normal 12 5" xfId="600"/>
    <cellStyle name="Normal 12 6" xfId="752"/>
    <cellStyle name="Normal 13" xfId="168"/>
    <cellStyle name="Normal 13 2" xfId="241"/>
    <cellStyle name="Normal 13 2 2" xfId="457"/>
    <cellStyle name="Normal 13 2 3" xfId="673"/>
    <cellStyle name="Normal 13 3" xfId="313"/>
    <cellStyle name="Normal 13 3 2" xfId="529"/>
    <cellStyle name="Normal 13 3 3" xfId="745"/>
    <cellStyle name="Normal 13 4" xfId="385"/>
    <cellStyle name="Normal 13 5" xfId="601"/>
    <cellStyle name="Normal 13 6" xfId="750"/>
    <cellStyle name="Normal 14" xfId="746"/>
    <cellStyle name="Normal 15" xfId="747"/>
    <cellStyle name="Normal 16" xfId="754"/>
    <cellStyle name="Normal 17" xfId="755"/>
    <cellStyle name="Normal 18" xfId="756"/>
    <cellStyle name="Normal 19" xfId="757"/>
    <cellStyle name="Normal 2" xfId="49"/>
    <cellStyle name="Normal 2 2" xfId="96"/>
    <cellStyle name="Normal 2 2 2" xfId="105"/>
    <cellStyle name="Normal 2 2 2 2" xfId="123"/>
    <cellStyle name="Normal 2 2 2 2 2" xfId="156"/>
    <cellStyle name="Normal 2 2 2 2 2 2" xfId="229"/>
    <cellStyle name="Normal 2 2 2 2 2 2 2" xfId="445"/>
    <cellStyle name="Normal 2 2 2 2 2 2 3" xfId="661"/>
    <cellStyle name="Normal 2 2 2 2 2 3" xfId="301"/>
    <cellStyle name="Normal 2 2 2 2 2 3 2" xfId="517"/>
    <cellStyle name="Normal 2 2 2 2 2 3 3" xfId="733"/>
    <cellStyle name="Normal 2 2 2 2 2 4" xfId="373"/>
    <cellStyle name="Normal 2 2 2 2 2 5" xfId="589"/>
    <cellStyle name="Normal 2 2 2 2 3" xfId="196"/>
    <cellStyle name="Normal 2 2 2 2 3 2" xfId="412"/>
    <cellStyle name="Normal 2 2 2 2 3 3" xfId="628"/>
    <cellStyle name="Normal 2 2 2 2 4" xfId="268"/>
    <cellStyle name="Normal 2 2 2 2 4 2" xfId="484"/>
    <cellStyle name="Normal 2 2 2 2 4 3" xfId="700"/>
    <cellStyle name="Normal 2 2 2 2 5" xfId="340"/>
    <cellStyle name="Normal 2 2 2 2 6" xfId="556"/>
    <cellStyle name="Normal 2 2 2 3" xfId="140"/>
    <cellStyle name="Normal 2 2 2 3 2" xfId="213"/>
    <cellStyle name="Normal 2 2 2 3 2 2" xfId="429"/>
    <cellStyle name="Normal 2 2 2 3 2 3" xfId="645"/>
    <cellStyle name="Normal 2 2 2 3 3" xfId="285"/>
    <cellStyle name="Normal 2 2 2 3 3 2" xfId="501"/>
    <cellStyle name="Normal 2 2 2 3 3 3" xfId="717"/>
    <cellStyle name="Normal 2 2 2 3 4" xfId="357"/>
    <cellStyle name="Normal 2 2 2 3 5" xfId="573"/>
    <cellStyle name="Normal 2 2 2 4" xfId="180"/>
    <cellStyle name="Normal 2 2 2 4 2" xfId="396"/>
    <cellStyle name="Normal 2 2 2 4 3" xfId="612"/>
    <cellStyle name="Normal 2 2 2 5" xfId="252"/>
    <cellStyle name="Normal 2 2 2 5 2" xfId="468"/>
    <cellStyle name="Normal 2 2 2 5 3" xfId="684"/>
    <cellStyle name="Normal 2 2 2 6" xfId="324"/>
    <cellStyle name="Normal 2 2 2 7" xfId="540"/>
    <cellStyle name="Normal 2 2 3" xfId="116"/>
    <cellStyle name="Normal 2 2 3 2" xfId="149"/>
    <cellStyle name="Normal 2 2 3 2 2" xfId="222"/>
    <cellStyle name="Normal 2 2 3 2 2 2" xfId="438"/>
    <cellStyle name="Normal 2 2 3 2 2 3" xfId="654"/>
    <cellStyle name="Normal 2 2 3 2 3" xfId="294"/>
    <cellStyle name="Normal 2 2 3 2 3 2" xfId="510"/>
    <cellStyle name="Normal 2 2 3 2 3 3" xfId="726"/>
    <cellStyle name="Normal 2 2 3 2 4" xfId="366"/>
    <cellStyle name="Normal 2 2 3 2 5" xfId="582"/>
    <cellStyle name="Normal 2 2 3 3" xfId="189"/>
    <cellStyle name="Normal 2 2 3 3 2" xfId="405"/>
    <cellStyle name="Normal 2 2 3 3 3" xfId="621"/>
    <cellStyle name="Normal 2 2 3 4" xfId="261"/>
    <cellStyle name="Normal 2 2 3 4 2" xfId="477"/>
    <cellStyle name="Normal 2 2 3 4 3" xfId="693"/>
    <cellStyle name="Normal 2 2 3 5" xfId="333"/>
    <cellStyle name="Normal 2 2 3 6" xfId="549"/>
    <cellStyle name="Normal 2 2 4" xfId="133"/>
    <cellStyle name="Normal 2 2 4 2" xfId="206"/>
    <cellStyle name="Normal 2 2 4 2 2" xfId="422"/>
    <cellStyle name="Normal 2 2 4 2 3" xfId="638"/>
    <cellStyle name="Normal 2 2 4 3" xfId="278"/>
    <cellStyle name="Normal 2 2 4 3 2" xfId="494"/>
    <cellStyle name="Normal 2 2 4 3 3" xfId="710"/>
    <cellStyle name="Normal 2 2 4 4" xfId="350"/>
    <cellStyle name="Normal 2 2 4 5" xfId="566"/>
    <cellStyle name="Normal 2 2 5" xfId="173"/>
    <cellStyle name="Normal 2 2 5 2" xfId="389"/>
    <cellStyle name="Normal 2 2 5 3" xfId="605"/>
    <cellStyle name="Normal 2 2 6" xfId="245"/>
    <cellStyle name="Normal 2 2 6 2" xfId="461"/>
    <cellStyle name="Normal 2 2 6 3" xfId="677"/>
    <cellStyle name="Normal 2 2 7" xfId="317"/>
    <cellStyle name="Normal 2 2 8" xfId="533"/>
    <cellStyle name="Normal 2 3" xfId="101"/>
    <cellStyle name="Normal 2 3 2" xfId="120"/>
    <cellStyle name="Normal 2 3 2 2" xfId="153"/>
    <cellStyle name="Normal 2 3 2 2 2" xfId="226"/>
    <cellStyle name="Normal 2 3 2 2 2 2" xfId="442"/>
    <cellStyle name="Normal 2 3 2 2 2 3" xfId="658"/>
    <cellStyle name="Normal 2 3 2 2 3" xfId="298"/>
    <cellStyle name="Normal 2 3 2 2 3 2" xfId="514"/>
    <cellStyle name="Normal 2 3 2 2 3 3" xfId="730"/>
    <cellStyle name="Normal 2 3 2 2 4" xfId="370"/>
    <cellStyle name="Normal 2 3 2 2 5" xfId="586"/>
    <cellStyle name="Normal 2 3 2 3" xfId="193"/>
    <cellStyle name="Normal 2 3 2 3 2" xfId="409"/>
    <cellStyle name="Normal 2 3 2 3 3" xfId="625"/>
    <cellStyle name="Normal 2 3 2 4" xfId="265"/>
    <cellStyle name="Normal 2 3 2 4 2" xfId="481"/>
    <cellStyle name="Normal 2 3 2 4 3" xfId="697"/>
    <cellStyle name="Normal 2 3 2 5" xfId="337"/>
    <cellStyle name="Normal 2 3 2 6" xfId="553"/>
    <cellStyle name="Normal 2 3 3" xfId="137"/>
    <cellStyle name="Normal 2 3 3 2" xfId="210"/>
    <cellStyle name="Normal 2 3 3 2 2" xfId="426"/>
    <cellStyle name="Normal 2 3 3 2 3" xfId="642"/>
    <cellStyle name="Normal 2 3 3 3" xfId="282"/>
    <cellStyle name="Normal 2 3 3 3 2" xfId="498"/>
    <cellStyle name="Normal 2 3 3 3 3" xfId="714"/>
    <cellStyle name="Normal 2 3 3 4" xfId="354"/>
    <cellStyle name="Normal 2 3 3 5" xfId="570"/>
    <cellStyle name="Normal 2 3 4" xfId="177"/>
    <cellStyle name="Normal 2 3 4 2" xfId="393"/>
    <cellStyle name="Normal 2 3 4 3" xfId="609"/>
    <cellStyle name="Normal 2 3 5" xfId="249"/>
    <cellStyle name="Normal 2 3 5 2" xfId="465"/>
    <cellStyle name="Normal 2 3 5 3" xfId="681"/>
    <cellStyle name="Normal 2 3 6" xfId="321"/>
    <cellStyle name="Normal 2 3 7" xfId="537"/>
    <cellStyle name="Normal 2 4" xfId="113"/>
    <cellStyle name="Normal 2 4 2" xfId="146"/>
    <cellStyle name="Normal 2 4 2 2" xfId="219"/>
    <cellStyle name="Normal 2 4 2 2 2" xfId="435"/>
    <cellStyle name="Normal 2 4 2 2 3" xfId="651"/>
    <cellStyle name="Normal 2 4 2 3" xfId="291"/>
    <cellStyle name="Normal 2 4 2 3 2" xfId="507"/>
    <cellStyle name="Normal 2 4 2 3 3" xfId="723"/>
    <cellStyle name="Normal 2 4 2 4" xfId="363"/>
    <cellStyle name="Normal 2 4 2 5" xfId="579"/>
    <cellStyle name="Normal 2 4 3" xfId="186"/>
    <cellStyle name="Normal 2 4 3 2" xfId="402"/>
    <cellStyle name="Normal 2 4 3 3" xfId="618"/>
    <cellStyle name="Normal 2 4 4" xfId="258"/>
    <cellStyle name="Normal 2 4 4 2" xfId="474"/>
    <cellStyle name="Normal 2 4 4 3" xfId="690"/>
    <cellStyle name="Normal 2 4 5" xfId="330"/>
    <cellStyle name="Normal 2 4 6" xfId="546"/>
    <cellStyle name="Normal 2 5" xfId="130"/>
    <cellStyle name="Normal 2 5 2" xfId="203"/>
    <cellStyle name="Normal 2 5 2 2" xfId="419"/>
    <cellStyle name="Normal 2 5 2 3" xfId="635"/>
    <cellStyle name="Normal 2 5 3" xfId="275"/>
    <cellStyle name="Normal 2 5 3 2" xfId="491"/>
    <cellStyle name="Normal 2 5 3 3" xfId="707"/>
    <cellStyle name="Normal 2 5 4" xfId="347"/>
    <cellStyle name="Normal 2 5 5" xfId="563"/>
    <cellStyle name="Normal 2 6" xfId="170"/>
    <cellStyle name="Normal 2 6 2" xfId="386"/>
    <cellStyle name="Normal 2 6 3" xfId="602"/>
    <cellStyle name="Normal 2 7" xfId="242"/>
    <cellStyle name="Normal 2 7 2" xfId="458"/>
    <cellStyle name="Normal 2 7 3" xfId="674"/>
    <cellStyle name="Normal 2 8" xfId="314"/>
    <cellStyle name="Normal 2 9" xfId="530"/>
    <cellStyle name="Normal 20" xfId="758"/>
    <cellStyle name="Normal 21" xfId="759"/>
    <cellStyle name="Normal 22" xfId="760"/>
    <cellStyle name="Normal 23" xfId="761"/>
    <cellStyle name="Normal 24" xfId="762"/>
    <cellStyle name="Normal 25" xfId="763"/>
    <cellStyle name="Normal 26" xfId="766"/>
    <cellStyle name="Normal 27" xfId="767"/>
    <cellStyle name="Normal 28" xfId="768"/>
    <cellStyle name="Normal 28 2" xfId="770"/>
    <cellStyle name="Normal 29" xfId="769"/>
    <cellStyle name="Normal 3" xfId="53"/>
    <cellStyle name="Normal 3 2" xfId="104"/>
    <cellStyle name="Normal 30" xfId="771"/>
    <cellStyle name="Normal 31" xfId="772"/>
    <cellStyle name="Normal 32" xfId="773"/>
    <cellStyle name="Normal 33" xfId="774"/>
    <cellStyle name="Normal 34" xfId="775"/>
    <cellStyle name="Normal 35" xfId="776"/>
    <cellStyle name="Normal 36" xfId="777"/>
    <cellStyle name="Normal 4" xfId="52"/>
    <cellStyle name="Normal 4 2" xfId="103"/>
    <cellStyle name="Normal 4 2 2" xfId="122"/>
    <cellStyle name="Normal 4 2 2 2" xfId="155"/>
    <cellStyle name="Normal 4 2 2 2 2" xfId="228"/>
    <cellStyle name="Normal 4 2 2 2 2 2" xfId="444"/>
    <cellStyle name="Normal 4 2 2 2 2 3" xfId="660"/>
    <cellStyle name="Normal 4 2 2 2 3" xfId="300"/>
    <cellStyle name="Normal 4 2 2 2 3 2" xfId="516"/>
    <cellStyle name="Normal 4 2 2 2 3 3" xfId="732"/>
    <cellStyle name="Normal 4 2 2 2 4" xfId="372"/>
    <cellStyle name="Normal 4 2 2 2 5" xfId="588"/>
    <cellStyle name="Normal 4 2 2 3" xfId="195"/>
    <cellStyle name="Normal 4 2 2 3 2" xfId="411"/>
    <cellStyle name="Normal 4 2 2 3 3" xfId="627"/>
    <cellStyle name="Normal 4 2 2 4" xfId="267"/>
    <cellStyle name="Normal 4 2 2 4 2" xfId="483"/>
    <cellStyle name="Normal 4 2 2 4 3" xfId="699"/>
    <cellStyle name="Normal 4 2 2 5" xfId="339"/>
    <cellStyle name="Normal 4 2 2 6" xfId="555"/>
    <cellStyle name="Normal 4 2 3" xfId="139"/>
    <cellStyle name="Normal 4 2 3 2" xfId="212"/>
    <cellStyle name="Normal 4 2 3 2 2" xfId="428"/>
    <cellStyle name="Normal 4 2 3 2 3" xfId="644"/>
    <cellStyle name="Normal 4 2 3 3" xfId="284"/>
    <cellStyle name="Normal 4 2 3 3 2" xfId="500"/>
    <cellStyle name="Normal 4 2 3 3 3" xfId="716"/>
    <cellStyle name="Normal 4 2 3 4" xfId="356"/>
    <cellStyle name="Normal 4 2 3 5" xfId="572"/>
    <cellStyle name="Normal 4 2 4" xfId="179"/>
    <cellStyle name="Normal 4 2 4 2" xfId="395"/>
    <cellStyle name="Normal 4 2 4 3" xfId="611"/>
    <cellStyle name="Normal 4 2 5" xfId="251"/>
    <cellStyle name="Normal 4 2 5 2" xfId="467"/>
    <cellStyle name="Normal 4 2 5 3" xfId="683"/>
    <cellStyle name="Normal 4 2 6" xfId="323"/>
    <cellStyle name="Normal 4 2 7" xfId="539"/>
    <cellStyle name="Normal 4 3" xfId="115"/>
    <cellStyle name="Normal 4 3 2" xfId="148"/>
    <cellStyle name="Normal 4 3 2 2" xfId="221"/>
    <cellStyle name="Normal 4 3 2 2 2" xfId="437"/>
    <cellStyle name="Normal 4 3 2 2 3" xfId="653"/>
    <cellStyle name="Normal 4 3 2 3" xfId="293"/>
    <cellStyle name="Normal 4 3 2 3 2" xfId="509"/>
    <cellStyle name="Normal 4 3 2 3 3" xfId="725"/>
    <cellStyle name="Normal 4 3 2 4" xfId="365"/>
    <cellStyle name="Normal 4 3 2 5" xfId="581"/>
    <cellStyle name="Normal 4 3 3" xfId="188"/>
    <cellStyle name="Normal 4 3 3 2" xfId="404"/>
    <cellStyle name="Normal 4 3 3 3" xfId="620"/>
    <cellStyle name="Normal 4 3 4" xfId="260"/>
    <cellStyle name="Normal 4 3 4 2" xfId="476"/>
    <cellStyle name="Normal 4 3 4 3" xfId="692"/>
    <cellStyle name="Normal 4 3 5" xfId="332"/>
    <cellStyle name="Normal 4 3 6" xfId="548"/>
    <cellStyle name="Normal 4 4" xfId="132"/>
    <cellStyle name="Normal 4 4 2" xfId="205"/>
    <cellStyle name="Normal 4 4 2 2" xfId="421"/>
    <cellStyle name="Normal 4 4 2 3" xfId="637"/>
    <cellStyle name="Normal 4 4 3" xfId="277"/>
    <cellStyle name="Normal 4 4 3 2" xfId="493"/>
    <cellStyle name="Normal 4 4 3 3" xfId="709"/>
    <cellStyle name="Normal 4 4 4" xfId="349"/>
    <cellStyle name="Normal 4 4 5" xfId="565"/>
    <cellStyle name="Normal 4 5" xfId="172"/>
    <cellStyle name="Normal 4 5 2" xfId="388"/>
    <cellStyle name="Normal 4 5 3" xfId="604"/>
    <cellStyle name="Normal 4 6" xfId="244"/>
    <cellStyle name="Normal 4 6 2" xfId="460"/>
    <cellStyle name="Normal 4 6 3" xfId="676"/>
    <cellStyle name="Normal 4 7" xfId="316"/>
    <cellStyle name="Normal 4 8" xfId="532"/>
    <cellStyle name="Normal 5" xfId="99"/>
    <cellStyle name="Normal 5 2" xfId="107"/>
    <cellStyle name="Normal 5 2 2" xfId="111"/>
    <cellStyle name="Normal 5 2 2 2" xfId="127"/>
    <cellStyle name="Normal 5 2 2 2 2" xfId="160"/>
    <cellStyle name="Normal 5 2 2 2 2 2" xfId="233"/>
    <cellStyle name="Normal 5 2 2 2 2 2 2" xfId="449"/>
    <cellStyle name="Normal 5 2 2 2 2 2 3" xfId="665"/>
    <cellStyle name="Normal 5 2 2 2 2 3" xfId="305"/>
    <cellStyle name="Normal 5 2 2 2 2 3 2" xfId="521"/>
    <cellStyle name="Normal 5 2 2 2 2 3 3" xfId="737"/>
    <cellStyle name="Normal 5 2 2 2 2 4" xfId="377"/>
    <cellStyle name="Normal 5 2 2 2 2 5" xfId="593"/>
    <cellStyle name="Normal 5 2 2 2 3" xfId="200"/>
    <cellStyle name="Normal 5 2 2 2 3 2" xfId="416"/>
    <cellStyle name="Normal 5 2 2 2 3 3" xfId="632"/>
    <cellStyle name="Normal 5 2 2 2 4" xfId="272"/>
    <cellStyle name="Normal 5 2 2 2 4 2" xfId="488"/>
    <cellStyle name="Normal 5 2 2 2 4 3" xfId="704"/>
    <cellStyle name="Normal 5 2 2 2 5" xfId="344"/>
    <cellStyle name="Normal 5 2 2 2 6" xfId="560"/>
    <cellStyle name="Normal 5 2 2 3" xfId="144"/>
    <cellStyle name="Normal 5 2 2 3 2" xfId="217"/>
    <cellStyle name="Normal 5 2 2 3 2 2" xfId="433"/>
    <cellStyle name="Normal 5 2 2 3 2 3" xfId="649"/>
    <cellStyle name="Normal 5 2 2 3 3" xfId="289"/>
    <cellStyle name="Normal 5 2 2 3 3 2" xfId="505"/>
    <cellStyle name="Normal 5 2 2 3 3 3" xfId="721"/>
    <cellStyle name="Normal 5 2 2 3 4" xfId="361"/>
    <cellStyle name="Normal 5 2 2 3 5" xfId="577"/>
    <cellStyle name="Normal 5 2 2 4" xfId="184"/>
    <cellStyle name="Normal 5 2 2 4 2" xfId="400"/>
    <cellStyle name="Normal 5 2 2 4 3" xfId="616"/>
    <cellStyle name="Normal 5 2 2 5" xfId="256"/>
    <cellStyle name="Normal 5 2 2 5 2" xfId="472"/>
    <cellStyle name="Normal 5 2 2 5 3" xfId="688"/>
    <cellStyle name="Normal 5 2 2 6" xfId="328"/>
    <cellStyle name="Normal 5 2 2 7" xfId="544"/>
    <cellStyle name="Normal 5 2 3" xfId="125"/>
    <cellStyle name="Normal 5 2 3 2" xfId="158"/>
    <cellStyle name="Normal 5 2 3 2 2" xfId="231"/>
    <cellStyle name="Normal 5 2 3 2 2 2" xfId="447"/>
    <cellStyle name="Normal 5 2 3 2 2 3" xfId="663"/>
    <cellStyle name="Normal 5 2 3 2 3" xfId="303"/>
    <cellStyle name="Normal 5 2 3 2 3 2" xfId="519"/>
    <cellStyle name="Normal 5 2 3 2 3 3" xfId="735"/>
    <cellStyle name="Normal 5 2 3 2 4" xfId="375"/>
    <cellStyle name="Normal 5 2 3 2 5" xfId="591"/>
    <cellStyle name="Normal 5 2 3 3" xfId="198"/>
    <cellStyle name="Normal 5 2 3 3 2" xfId="414"/>
    <cellStyle name="Normal 5 2 3 3 3" xfId="630"/>
    <cellStyle name="Normal 5 2 3 4" xfId="270"/>
    <cellStyle name="Normal 5 2 3 4 2" xfId="486"/>
    <cellStyle name="Normal 5 2 3 4 3" xfId="702"/>
    <cellStyle name="Normal 5 2 3 5" xfId="342"/>
    <cellStyle name="Normal 5 2 3 6" xfId="558"/>
    <cellStyle name="Normal 5 2 4" xfId="142"/>
    <cellStyle name="Normal 5 2 4 2" xfId="215"/>
    <cellStyle name="Normal 5 2 4 2 2" xfId="431"/>
    <cellStyle name="Normal 5 2 4 2 3" xfId="647"/>
    <cellStyle name="Normal 5 2 4 3" xfId="287"/>
    <cellStyle name="Normal 5 2 4 3 2" xfId="503"/>
    <cellStyle name="Normal 5 2 4 3 3" xfId="719"/>
    <cellStyle name="Normal 5 2 4 4" xfId="359"/>
    <cellStyle name="Normal 5 2 4 5" xfId="575"/>
    <cellStyle name="Normal 5 2 5" xfId="182"/>
    <cellStyle name="Normal 5 2 5 2" xfId="398"/>
    <cellStyle name="Normal 5 2 5 3" xfId="614"/>
    <cellStyle name="Normal 5 2 6" xfId="254"/>
    <cellStyle name="Normal 5 2 6 2" xfId="470"/>
    <cellStyle name="Normal 5 2 6 3" xfId="686"/>
    <cellStyle name="Normal 5 2 7" xfId="326"/>
    <cellStyle name="Normal 5 2 8" xfId="542"/>
    <cellStyle name="Normal 5 3" xfId="118"/>
    <cellStyle name="Normal 5 3 2" xfId="151"/>
    <cellStyle name="Normal 5 3 2 2" xfId="224"/>
    <cellStyle name="Normal 5 3 2 2 2" xfId="440"/>
    <cellStyle name="Normal 5 3 2 2 3" xfId="656"/>
    <cellStyle name="Normal 5 3 2 3" xfId="296"/>
    <cellStyle name="Normal 5 3 2 3 2" xfId="512"/>
    <cellStyle name="Normal 5 3 2 3 3" xfId="728"/>
    <cellStyle name="Normal 5 3 2 4" xfId="368"/>
    <cellStyle name="Normal 5 3 2 5" xfId="584"/>
    <cellStyle name="Normal 5 3 3" xfId="191"/>
    <cellStyle name="Normal 5 3 3 2" xfId="407"/>
    <cellStyle name="Normal 5 3 3 3" xfId="623"/>
    <cellStyle name="Normal 5 3 4" xfId="263"/>
    <cellStyle name="Normal 5 3 4 2" xfId="479"/>
    <cellStyle name="Normal 5 3 4 3" xfId="695"/>
    <cellStyle name="Normal 5 3 5" xfId="335"/>
    <cellStyle name="Normal 5 3 6" xfId="551"/>
    <cellStyle name="Normal 5 4" xfId="135"/>
    <cellStyle name="Normal 5 4 2" xfId="208"/>
    <cellStyle name="Normal 5 4 2 2" xfId="424"/>
    <cellStyle name="Normal 5 4 2 3" xfId="640"/>
    <cellStyle name="Normal 5 4 3" xfId="280"/>
    <cellStyle name="Normal 5 4 3 2" xfId="496"/>
    <cellStyle name="Normal 5 4 3 3" xfId="712"/>
    <cellStyle name="Normal 5 4 4" xfId="352"/>
    <cellStyle name="Normal 5 4 5" xfId="568"/>
    <cellStyle name="Normal 5 5" xfId="175"/>
    <cellStyle name="Normal 5 5 2" xfId="391"/>
    <cellStyle name="Normal 5 5 3" xfId="607"/>
    <cellStyle name="Normal 5 6" xfId="247"/>
    <cellStyle name="Normal 5 6 2" xfId="463"/>
    <cellStyle name="Normal 5 6 3" xfId="679"/>
    <cellStyle name="Normal 5 7" xfId="319"/>
    <cellStyle name="Normal 5 8" xfId="535"/>
    <cellStyle name="Normal 6" xfId="100"/>
    <cellStyle name="Normal 6 2" xfId="108"/>
    <cellStyle name="Normal 6 2 2" xfId="112"/>
    <cellStyle name="Normal 6 2 2 2" xfId="128"/>
    <cellStyle name="Normal 6 2 2 2 2" xfId="161"/>
    <cellStyle name="Normal 6 2 2 2 2 2" xfId="234"/>
    <cellStyle name="Normal 6 2 2 2 2 2 2" xfId="450"/>
    <cellStyle name="Normal 6 2 2 2 2 2 3" xfId="666"/>
    <cellStyle name="Normal 6 2 2 2 2 3" xfId="306"/>
    <cellStyle name="Normal 6 2 2 2 2 3 2" xfId="522"/>
    <cellStyle name="Normal 6 2 2 2 2 3 3" xfId="738"/>
    <cellStyle name="Normal 6 2 2 2 2 4" xfId="378"/>
    <cellStyle name="Normal 6 2 2 2 2 5" xfId="594"/>
    <cellStyle name="Normal 6 2 2 2 3" xfId="201"/>
    <cellStyle name="Normal 6 2 2 2 3 2" xfId="417"/>
    <cellStyle name="Normal 6 2 2 2 3 3" xfId="633"/>
    <cellStyle name="Normal 6 2 2 2 4" xfId="273"/>
    <cellStyle name="Normal 6 2 2 2 4 2" xfId="489"/>
    <cellStyle name="Normal 6 2 2 2 4 3" xfId="705"/>
    <cellStyle name="Normal 6 2 2 2 5" xfId="345"/>
    <cellStyle name="Normal 6 2 2 2 6" xfId="561"/>
    <cellStyle name="Normal 6 2 2 3" xfId="145"/>
    <cellStyle name="Normal 6 2 2 3 2" xfId="218"/>
    <cellStyle name="Normal 6 2 2 3 2 2" xfId="434"/>
    <cellStyle name="Normal 6 2 2 3 2 3" xfId="650"/>
    <cellStyle name="Normal 6 2 2 3 3" xfId="290"/>
    <cellStyle name="Normal 6 2 2 3 3 2" xfId="506"/>
    <cellStyle name="Normal 6 2 2 3 3 3" xfId="722"/>
    <cellStyle name="Normal 6 2 2 3 4" xfId="362"/>
    <cellStyle name="Normal 6 2 2 3 5" xfId="578"/>
    <cellStyle name="Normal 6 2 2 4" xfId="185"/>
    <cellStyle name="Normal 6 2 2 4 2" xfId="401"/>
    <cellStyle name="Normal 6 2 2 4 3" xfId="617"/>
    <cellStyle name="Normal 6 2 2 5" xfId="257"/>
    <cellStyle name="Normal 6 2 2 5 2" xfId="473"/>
    <cellStyle name="Normal 6 2 2 5 3" xfId="689"/>
    <cellStyle name="Normal 6 2 2 6" xfId="329"/>
    <cellStyle name="Normal 6 2 2 7" xfId="545"/>
    <cellStyle name="Normal 6 2 3" xfId="126"/>
    <cellStyle name="Normal 6 2 3 2" xfId="159"/>
    <cellStyle name="Normal 6 2 3 2 2" xfId="232"/>
    <cellStyle name="Normal 6 2 3 2 2 2" xfId="448"/>
    <cellStyle name="Normal 6 2 3 2 2 3" xfId="664"/>
    <cellStyle name="Normal 6 2 3 2 3" xfId="304"/>
    <cellStyle name="Normal 6 2 3 2 3 2" xfId="520"/>
    <cellStyle name="Normal 6 2 3 2 3 3" xfId="736"/>
    <cellStyle name="Normal 6 2 3 2 4" xfId="376"/>
    <cellStyle name="Normal 6 2 3 2 5" xfId="592"/>
    <cellStyle name="Normal 6 2 3 3" xfId="199"/>
    <cellStyle name="Normal 6 2 3 3 2" xfId="415"/>
    <cellStyle name="Normal 6 2 3 3 3" xfId="631"/>
    <cellStyle name="Normal 6 2 3 4" xfId="271"/>
    <cellStyle name="Normal 6 2 3 4 2" xfId="487"/>
    <cellStyle name="Normal 6 2 3 4 3" xfId="703"/>
    <cellStyle name="Normal 6 2 3 5" xfId="343"/>
    <cellStyle name="Normal 6 2 3 6" xfId="559"/>
    <cellStyle name="Normal 6 2 4" xfId="143"/>
    <cellStyle name="Normal 6 2 4 2" xfId="216"/>
    <cellStyle name="Normal 6 2 4 2 2" xfId="432"/>
    <cellStyle name="Normal 6 2 4 2 3" xfId="648"/>
    <cellStyle name="Normal 6 2 4 3" xfId="288"/>
    <cellStyle name="Normal 6 2 4 3 2" xfId="504"/>
    <cellStyle name="Normal 6 2 4 3 3" xfId="720"/>
    <cellStyle name="Normal 6 2 4 4" xfId="360"/>
    <cellStyle name="Normal 6 2 4 5" xfId="576"/>
    <cellStyle name="Normal 6 2 5" xfId="183"/>
    <cellStyle name="Normal 6 2 5 2" xfId="399"/>
    <cellStyle name="Normal 6 2 5 3" xfId="615"/>
    <cellStyle name="Normal 6 2 6" xfId="255"/>
    <cellStyle name="Normal 6 2 6 2" xfId="471"/>
    <cellStyle name="Normal 6 2 6 3" xfId="687"/>
    <cellStyle name="Normal 6 2 7" xfId="327"/>
    <cellStyle name="Normal 6 2 8" xfId="543"/>
    <cellStyle name="Normal 6 3" xfId="119"/>
    <cellStyle name="Normal 6 3 2" xfId="152"/>
    <cellStyle name="Normal 6 3 2 2" xfId="225"/>
    <cellStyle name="Normal 6 3 2 2 2" xfId="441"/>
    <cellStyle name="Normal 6 3 2 2 3" xfId="657"/>
    <cellStyle name="Normal 6 3 2 3" xfId="297"/>
    <cellStyle name="Normal 6 3 2 3 2" xfId="513"/>
    <cellStyle name="Normal 6 3 2 3 3" xfId="729"/>
    <cellStyle name="Normal 6 3 2 4" xfId="369"/>
    <cellStyle name="Normal 6 3 2 5" xfId="585"/>
    <cellStyle name="Normal 6 3 3" xfId="192"/>
    <cellStyle name="Normal 6 3 3 2" xfId="408"/>
    <cellStyle name="Normal 6 3 3 3" xfId="624"/>
    <cellStyle name="Normal 6 3 4" xfId="264"/>
    <cellStyle name="Normal 6 3 4 2" xfId="480"/>
    <cellStyle name="Normal 6 3 4 3" xfId="696"/>
    <cellStyle name="Normal 6 3 5" xfId="336"/>
    <cellStyle name="Normal 6 3 6" xfId="552"/>
    <cellStyle name="Normal 6 4" xfId="136"/>
    <cellStyle name="Normal 6 4 2" xfId="209"/>
    <cellStyle name="Normal 6 4 2 2" xfId="425"/>
    <cellStyle name="Normal 6 4 2 3" xfId="641"/>
    <cellStyle name="Normal 6 4 3" xfId="281"/>
    <cellStyle name="Normal 6 4 3 2" xfId="497"/>
    <cellStyle name="Normal 6 4 3 3" xfId="713"/>
    <cellStyle name="Normal 6 4 4" xfId="353"/>
    <cellStyle name="Normal 6 4 5" xfId="569"/>
    <cellStyle name="Normal 6 5" xfId="176"/>
    <cellStyle name="Normal 6 5 2" xfId="392"/>
    <cellStyle name="Normal 6 5 3" xfId="608"/>
    <cellStyle name="Normal 6 6" xfId="248"/>
    <cellStyle name="Normal 6 6 2" xfId="464"/>
    <cellStyle name="Normal 6 6 3" xfId="680"/>
    <cellStyle name="Normal 6 7" xfId="320"/>
    <cellStyle name="Normal 6 8" xfId="536"/>
    <cellStyle name="Normal 7" xfId="129"/>
    <cellStyle name="Normal 7 2" xfId="162"/>
    <cellStyle name="Normal 7 2 2" xfId="235"/>
    <cellStyle name="Normal 7 2 2 2" xfId="451"/>
    <cellStyle name="Normal 7 2 2 3" xfId="667"/>
    <cellStyle name="Normal 7 2 3" xfId="307"/>
    <cellStyle name="Normal 7 2 3 2" xfId="523"/>
    <cellStyle name="Normal 7 2 3 3" xfId="739"/>
    <cellStyle name="Normal 7 2 4" xfId="379"/>
    <cellStyle name="Normal 7 2 5" xfId="595"/>
    <cellStyle name="Normal 7 3" xfId="202"/>
    <cellStyle name="Normal 7 3 2" xfId="418"/>
    <cellStyle name="Normal 7 3 3" xfId="634"/>
    <cellStyle name="Normal 7 4" xfId="274"/>
    <cellStyle name="Normal 7 4 2" xfId="490"/>
    <cellStyle name="Normal 7 4 3" xfId="706"/>
    <cellStyle name="Normal 7 5" xfId="346"/>
    <cellStyle name="Normal 7 6" xfId="562"/>
    <cellStyle name="Normal 7 7" xfId="753"/>
    <cellStyle name="Normal 8" xfId="163"/>
    <cellStyle name="Normal 8 2" xfId="236"/>
    <cellStyle name="Normal 8 2 2" xfId="452"/>
    <cellStyle name="Normal 8 2 3" xfId="668"/>
    <cellStyle name="Normal 8 3" xfId="308"/>
    <cellStyle name="Normal 8 3 2" xfId="524"/>
    <cellStyle name="Normal 8 3 3" xfId="740"/>
    <cellStyle name="Normal 8 4" xfId="380"/>
    <cellStyle name="Normal 8 5" xfId="596"/>
    <cellStyle name="Normal 9" xfId="164"/>
    <cellStyle name="Normal 9 2" xfId="237"/>
    <cellStyle name="Normal 9 2 2" xfId="453"/>
    <cellStyle name="Normal 9 2 3" xfId="669"/>
    <cellStyle name="Normal 9 3" xfId="309"/>
    <cellStyle name="Normal 9 3 2" xfId="525"/>
    <cellStyle name="Normal 9 3 3" xfId="741"/>
    <cellStyle name="Normal 9 4" xfId="381"/>
    <cellStyle name="Normal 9 5" xfId="597"/>
    <cellStyle name="Normal_00KEY BILLING 2 2" xfId="109"/>
    <cellStyle name="Normal_99KEYBANK (1) 2 2" xfId="110"/>
    <cellStyle name="Note" xfId="43" builtinId="10" customBuiltin="1"/>
    <cellStyle name="Note 2" xfId="91"/>
    <cellStyle name="Output" xfId="44" builtinId="21" customBuiltin="1"/>
    <cellStyle name="Output 2" xfId="92"/>
    <cellStyle name="Percent 2" xfId="764"/>
    <cellStyle name="PSChar" xfId="45"/>
    <cellStyle name="Title" xfId="46" builtinId="15" customBuiltin="1"/>
    <cellStyle name="Title 2" xfId="93"/>
    <cellStyle name="Total" xfId="47" builtinId="25" customBuiltin="1"/>
    <cellStyle name="Total 2" xfId="94"/>
    <cellStyle name="Warning Text" xfId="48" builtinId="11" customBuiltin="1"/>
    <cellStyle name="Warning Text 2" xfId="95"/>
  </cellStyles>
  <dxfs count="0"/>
  <tableStyles count="0" defaultTableStyle="TableStyleMedium2" defaultPivotStyle="PivotStyleLight16"/>
  <colors>
    <mruColors>
      <color rgb="FFEAEAEA"/>
      <color rgb="FF00FF00"/>
      <color rgb="FF66FFFF"/>
      <color rgb="FF66FF66"/>
      <color rgb="FFFFCC00"/>
      <color rgb="FFFF99FF"/>
      <color rgb="FFFF3300"/>
      <color rgb="FFFFFF99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28575</xdr:rowOff>
    </xdr:from>
    <xdr:to>
      <xdr:col>3</xdr:col>
      <xdr:colOff>504825</xdr:colOff>
      <xdr:row>3</xdr:row>
      <xdr:rowOff>152400</xdr:rowOff>
    </xdr:to>
    <xdr:pic>
      <xdr:nvPicPr>
        <xdr:cNvPr id="2" name="Picture 1" descr="lbplogo B&amp;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8575"/>
          <a:ext cx="1809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1009650</xdr:colOff>
      <xdr:row>2</xdr:row>
      <xdr:rowOff>95250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0096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1284</xdr:row>
      <xdr:rowOff>0</xdr:rowOff>
    </xdr:from>
    <xdr:to>
      <xdr:col>0</xdr:col>
      <xdr:colOff>638175</xdr:colOff>
      <xdr:row>1286</xdr:row>
      <xdr:rowOff>28575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99105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walsh@lakebusiness.com" TargetMode="External"/><Relationship Id="rId2" Type="http://schemas.openxmlformats.org/officeDocument/2006/relationships/hyperlink" Target="mailto:michael_deehr2@owens.edu" TargetMode="External"/><Relationship Id="rId1" Type="http://schemas.openxmlformats.org/officeDocument/2006/relationships/hyperlink" Target="mailto:richard_marquardt@owens.ed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sheehan@lakebusines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"/>
  <sheetViews>
    <sheetView tabSelected="1" workbookViewId="0">
      <selection activeCell="N43" sqref="N43"/>
    </sheetView>
  </sheetViews>
  <sheetFormatPr defaultColWidth="9.140625" defaultRowHeight="12.75" x14ac:dyDescent="0.2"/>
  <cols>
    <col min="1" max="7" width="9.140625" style="8"/>
    <col min="8" max="8" width="11.42578125" style="8" customWidth="1"/>
    <col min="9" max="16384" width="9.140625" style="8"/>
  </cols>
  <sheetData>
    <row r="1" spans="1:9" ht="13.5" x14ac:dyDescent="0.25">
      <c r="F1" s="9" t="s">
        <v>6</v>
      </c>
    </row>
    <row r="2" spans="1:9" ht="13.5" x14ac:dyDescent="0.25">
      <c r="F2" s="9" t="s">
        <v>7</v>
      </c>
    </row>
    <row r="3" spans="1:9" x14ac:dyDescent="0.2">
      <c r="F3" s="10" t="s">
        <v>8</v>
      </c>
    </row>
    <row r="4" spans="1:9" x14ac:dyDescent="0.2">
      <c r="F4" s="10" t="s">
        <v>9</v>
      </c>
    </row>
    <row r="5" spans="1:9" s="11" customFormat="1" x14ac:dyDescent="0.2">
      <c r="I5" s="12"/>
    </row>
    <row r="6" spans="1:9" s="11" customFormat="1" x14ac:dyDescent="0.2">
      <c r="A6" s="13"/>
      <c r="B6" s="14" t="s">
        <v>10</v>
      </c>
      <c r="C6" s="15" t="s">
        <v>3</v>
      </c>
      <c r="D6" s="15"/>
      <c r="E6" s="15"/>
      <c r="F6" s="15"/>
      <c r="G6" s="15"/>
      <c r="H6" s="16"/>
      <c r="I6" s="12"/>
    </row>
    <row r="7" spans="1:9" s="11" customFormat="1" x14ac:dyDescent="0.2">
      <c r="A7" s="17"/>
      <c r="B7" s="18" t="s">
        <v>11</v>
      </c>
      <c r="C7" s="19" t="s">
        <v>27</v>
      </c>
      <c r="D7" s="19"/>
      <c r="E7" s="19"/>
      <c r="F7" s="19"/>
      <c r="G7" s="19"/>
      <c r="H7" s="20"/>
      <c r="I7" s="12"/>
    </row>
    <row r="8" spans="1:9" s="11" customFormat="1" ht="3" customHeight="1" x14ac:dyDescent="0.2">
      <c r="A8" s="21"/>
      <c r="B8" s="22"/>
      <c r="C8" s="22"/>
      <c r="D8" s="22"/>
      <c r="E8" s="22"/>
      <c r="F8" s="22"/>
      <c r="G8" s="22"/>
      <c r="H8" s="23"/>
      <c r="I8" s="24"/>
    </row>
    <row r="9" spans="1:9" s="11" customFormat="1" x14ac:dyDescent="0.2">
      <c r="A9" s="13"/>
      <c r="B9" s="25" t="s">
        <v>5</v>
      </c>
      <c r="C9" s="26" t="s">
        <v>258</v>
      </c>
      <c r="D9" s="15"/>
      <c r="E9" s="15"/>
      <c r="F9" s="15"/>
      <c r="G9" s="15"/>
      <c r="H9" s="16"/>
      <c r="I9" s="24"/>
    </row>
    <row r="10" spans="1:9" s="11" customFormat="1" x14ac:dyDescent="0.2">
      <c r="A10" s="27"/>
      <c r="B10" s="28" t="s">
        <v>12</v>
      </c>
      <c r="C10" s="29">
        <v>43525</v>
      </c>
      <c r="D10" s="12"/>
      <c r="E10" s="12"/>
      <c r="F10" s="12"/>
      <c r="G10" s="12"/>
      <c r="H10" s="30"/>
      <c r="I10" s="24"/>
    </row>
    <row r="11" spans="1:9" s="11" customFormat="1" x14ac:dyDescent="0.2">
      <c r="A11" s="17"/>
      <c r="B11" s="18" t="s">
        <v>13</v>
      </c>
      <c r="C11" s="31" t="s">
        <v>33</v>
      </c>
      <c r="D11" s="19"/>
      <c r="E11" s="19"/>
      <c r="F11" s="19"/>
      <c r="G11" s="19"/>
      <c r="H11" s="20"/>
      <c r="I11" s="24"/>
    </row>
    <row r="12" spans="1:9" s="11" customFormat="1" x14ac:dyDescent="0.2">
      <c r="A12" s="103" t="s">
        <v>14</v>
      </c>
      <c r="B12" s="104"/>
      <c r="C12" s="105"/>
      <c r="D12" s="106"/>
      <c r="E12" s="106"/>
      <c r="F12" s="106"/>
      <c r="G12" s="107"/>
      <c r="H12" s="32" t="s">
        <v>15</v>
      </c>
      <c r="I12" s="24"/>
    </row>
    <row r="13" spans="1:9" s="11" customFormat="1" x14ac:dyDescent="0.2">
      <c r="A13" s="108">
        <v>1</v>
      </c>
      <c r="B13" s="109"/>
      <c r="C13" s="33" t="s">
        <v>2</v>
      </c>
      <c r="D13" s="34"/>
      <c r="E13" s="35"/>
      <c r="F13" s="15"/>
      <c r="G13" s="15"/>
      <c r="H13" s="1">
        <f>'UserAllRegularFEB19 (OCC)'!B114</f>
        <v>7074.9600000000009</v>
      </c>
      <c r="I13" s="24"/>
    </row>
    <row r="14" spans="1:9" s="11" customFormat="1" x14ac:dyDescent="0.2">
      <c r="A14" s="108" t="s">
        <v>16</v>
      </c>
      <c r="B14" s="109"/>
      <c r="C14" s="33"/>
      <c r="D14" s="36"/>
      <c r="E14" s="37"/>
      <c r="F14" s="12"/>
      <c r="G14" s="12"/>
      <c r="H14" s="2" t="s">
        <v>16</v>
      </c>
      <c r="I14" s="24"/>
    </row>
    <row r="15" spans="1:9" s="11" customFormat="1" x14ac:dyDescent="0.2">
      <c r="A15" s="108" t="s">
        <v>16</v>
      </c>
      <c r="B15" s="109"/>
      <c r="C15" s="33" t="s">
        <v>16</v>
      </c>
      <c r="D15" s="36"/>
      <c r="E15" s="37"/>
      <c r="F15" s="12"/>
      <c r="G15" s="12"/>
      <c r="H15" s="2" t="s">
        <v>16</v>
      </c>
      <c r="I15" s="24"/>
    </row>
    <row r="16" spans="1:9" s="11" customFormat="1" x14ac:dyDescent="0.2">
      <c r="A16" s="108" t="s">
        <v>16</v>
      </c>
      <c r="B16" s="109"/>
      <c r="C16" s="33" t="s">
        <v>16</v>
      </c>
      <c r="D16" s="36"/>
      <c r="E16" s="37"/>
      <c r="F16" s="12"/>
      <c r="G16" s="12"/>
      <c r="H16" s="2" t="s">
        <v>16</v>
      </c>
      <c r="I16" s="24"/>
    </row>
    <row r="17" spans="1:13" s="11" customFormat="1" x14ac:dyDescent="0.2">
      <c r="A17" s="101" t="s">
        <v>16</v>
      </c>
      <c r="B17" s="102"/>
      <c r="C17" s="38" t="s">
        <v>16</v>
      </c>
      <c r="D17" s="39"/>
      <c r="E17" s="40"/>
      <c r="F17" s="19"/>
      <c r="G17" s="19"/>
      <c r="H17" s="3" t="s">
        <v>16</v>
      </c>
      <c r="I17" s="24"/>
    </row>
    <row r="18" spans="1:13" s="11" customFormat="1" ht="15" x14ac:dyDescent="0.2">
      <c r="A18" s="41"/>
      <c r="G18" s="42" t="s">
        <v>17</v>
      </c>
      <c r="H18" s="4">
        <f>SUM(H13:H17)</f>
        <v>7074.9600000000009</v>
      </c>
      <c r="I18" s="24"/>
      <c r="J18" s="59"/>
    </row>
    <row r="19" spans="1:13" s="11" customFormat="1" x14ac:dyDescent="0.2">
      <c r="A19" s="41"/>
      <c r="G19" s="42" t="s">
        <v>18</v>
      </c>
      <c r="H19" s="5" t="s">
        <v>19</v>
      </c>
      <c r="I19" s="24"/>
    </row>
    <row r="20" spans="1:13" s="11" customFormat="1" x14ac:dyDescent="0.2">
      <c r="A20" s="43"/>
      <c r="B20" s="19"/>
      <c r="C20" s="19"/>
      <c r="D20" s="19"/>
      <c r="E20" s="19"/>
      <c r="F20" s="19"/>
      <c r="G20" s="44" t="s">
        <v>20</v>
      </c>
      <c r="H20" s="6">
        <f>SUM(H18:H19)</f>
        <v>7074.9600000000009</v>
      </c>
      <c r="I20" s="24"/>
    </row>
    <row r="21" spans="1:13" s="11" customFormat="1" x14ac:dyDescent="0.2">
      <c r="A21" s="45" t="s">
        <v>21</v>
      </c>
      <c r="B21" s="46"/>
      <c r="C21" s="46"/>
      <c r="D21" s="46"/>
      <c r="E21" s="46"/>
      <c r="F21" s="46"/>
      <c r="G21" s="47"/>
      <c r="H21" s="7"/>
      <c r="I21" s="24"/>
    </row>
    <row r="22" spans="1:13" s="51" customFormat="1" x14ac:dyDescent="0.2">
      <c r="A22" s="48" t="s">
        <v>259</v>
      </c>
      <c r="B22" s="49"/>
      <c r="C22" s="49"/>
      <c r="D22" s="49"/>
      <c r="E22" s="49"/>
      <c r="F22" s="49"/>
      <c r="G22" s="49"/>
      <c r="H22" s="50"/>
      <c r="I22" s="24"/>
    </row>
    <row r="23" spans="1:13" s="11" customFormat="1" x14ac:dyDescent="0.2">
      <c r="A23" s="17" t="s">
        <v>22</v>
      </c>
      <c r="B23" s="19"/>
      <c r="C23" s="19"/>
      <c r="D23" s="19"/>
      <c r="E23" s="19"/>
      <c r="F23" s="19"/>
      <c r="G23" s="19"/>
      <c r="H23" s="20"/>
      <c r="I23" s="24"/>
    </row>
    <row r="24" spans="1:13" s="11" customFormat="1" x14ac:dyDescent="0.2">
      <c r="A24" s="52"/>
      <c r="B24" s="12"/>
      <c r="C24" s="12"/>
      <c r="D24" s="12"/>
      <c r="E24" s="12"/>
      <c r="F24" s="12"/>
      <c r="G24" s="12"/>
      <c r="H24" s="12"/>
      <c r="I24" s="24"/>
    </row>
    <row r="25" spans="1:13" s="11" customFormat="1" x14ac:dyDescent="0.2">
      <c r="A25" s="53" t="s">
        <v>16</v>
      </c>
      <c r="F25" s="54"/>
      <c r="I25" s="24"/>
    </row>
    <row r="26" spans="1:13" s="11" customFormat="1" x14ac:dyDescent="0.2">
      <c r="B26" s="53" t="s">
        <v>3</v>
      </c>
      <c r="F26" s="55" t="s">
        <v>23</v>
      </c>
      <c r="I26" s="12"/>
    </row>
    <row r="27" spans="1:13" s="11" customFormat="1" x14ac:dyDescent="0.2">
      <c r="B27" s="53" t="s">
        <v>28</v>
      </c>
      <c r="F27" s="53" t="s">
        <v>24</v>
      </c>
      <c r="I27" s="12"/>
    </row>
    <row r="28" spans="1:13" s="11" customFormat="1" x14ac:dyDescent="0.2">
      <c r="B28" s="53" t="s">
        <v>29</v>
      </c>
      <c r="F28" s="53" t="s">
        <v>25</v>
      </c>
      <c r="I28" s="12"/>
      <c r="M28" s="56"/>
    </row>
    <row r="29" spans="1:13" s="11" customFormat="1" x14ac:dyDescent="0.2">
      <c r="B29" s="53" t="s">
        <v>4</v>
      </c>
      <c r="F29" s="53" t="s">
        <v>26</v>
      </c>
      <c r="I29" s="12"/>
    </row>
    <row r="30" spans="1:13" s="11" customFormat="1" x14ac:dyDescent="0.2">
      <c r="B30" s="53" t="s">
        <v>30</v>
      </c>
      <c r="I30" s="12"/>
    </row>
    <row r="31" spans="1:13" s="11" customFormat="1" x14ac:dyDescent="0.2">
      <c r="I31" s="12"/>
    </row>
    <row r="32" spans="1:13" s="11" customFormat="1" x14ac:dyDescent="0.2">
      <c r="I32" s="12"/>
    </row>
    <row r="33" spans="2:9" s="11" customFormat="1" x14ac:dyDescent="0.2">
      <c r="I33" s="12"/>
    </row>
    <row r="34" spans="2:9" s="11" customFormat="1" x14ac:dyDescent="0.2">
      <c r="I34" s="12"/>
    </row>
    <row r="35" spans="2:9" s="11" customFormat="1" x14ac:dyDescent="0.2"/>
    <row r="36" spans="2:9" s="11" customFormat="1" ht="18.75" x14ac:dyDescent="0.3">
      <c r="B36" s="57" t="s">
        <v>34</v>
      </c>
    </row>
    <row r="37" spans="2:9" s="11" customFormat="1" x14ac:dyDescent="0.2">
      <c r="B37" s="58" t="s">
        <v>73</v>
      </c>
    </row>
    <row r="38" spans="2:9" s="11" customFormat="1" x14ac:dyDescent="0.2">
      <c r="B38" s="58" t="s">
        <v>74</v>
      </c>
    </row>
    <row r="39" spans="2:9" s="11" customFormat="1" x14ac:dyDescent="0.2">
      <c r="B39" s="58" t="s">
        <v>76</v>
      </c>
    </row>
    <row r="40" spans="2:9" s="11" customFormat="1" x14ac:dyDescent="0.2">
      <c r="B40" s="58" t="s">
        <v>77</v>
      </c>
    </row>
    <row r="41" spans="2:9" s="11" customFormat="1" x14ac:dyDescent="0.2">
      <c r="B41" s="11" t="s">
        <v>75</v>
      </c>
    </row>
    <row r="42" spans="2:9" s="11" customFormat="1" x14ac:dyDescent="0.2"/>
    <row r="43" spans="2:9" s="11" customFormat="1" x14ac:dyDescent="0.2"/>
    <row r="44" spans="2:9" s="11" customFormat="1" x14ac:dyDescent="0.2"/>
    <row r="45" spans="2:9" s="11" customFormat="1" x14ac:dyDescent="0.2"/>
    <row r="46" spans="2:9" s="11" customFormat="1" x14ac:dyDescent="0.2"/>
    <row r="47" spans="2:9" s="11" customFormat="1" x14ac:dyDescent="0.2"/>
    <row r="48" spans="2:9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pans="6:15" s="11" customFormat="1" x14ac:dyDescent="0.2"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6:15" s="11" customFormat="1" x14ac:dyDescent="0.2"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6:15" s="11" customFormat="1" x14ac:dyDescent="0.2"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6:15" s="11" customFormat="1" x14ac:dyDescent="0.2">
      <c r="F212" s="51"/>
      <c r="O212" s="51"/>
    </row>
    <row r="213" spans="6:15" s="11" customFormat="1" x14ac:dyDescent="0.2">
      <c r="F213" s="51"/>
      <c r="O213" s="51"/>
    </row>
    <row r="214" spans="6:15" s="11" customFormat="1" x14ac:dyDescent="0.2">
      <c r="F214" s="51"/>
      <c r="O214" s="51"/>
    </row>
    <row r="215" spans="6:15" s="11" customFormat="1" x14ac:dyDescent="0.2">
      <c r="F215" s="51"/>
      <c r="O215" s="51"/>
    </row>
    <row r="216" spans="6:15" s="11" customFormat="1" x14ac:dyDescent="0.2">
      <c r="F216" s="51"/>
      <c r="O216" s="51"/>
    </row>
    <row r="217" spans="6:15" s="11" customFormat="1" x14ac:dyDescent="0.2">
      <c r="F217" s="51"/>
      <c r="O217" s="51"/>
    </row>
    <row r="218" spans="6:15" s="11" customFormat="1" x14ac:dyDescent="0.2">
      <c r="F218" s="51"/>
      <c r="O218" s="51"/>
    </row>
    <row r="219" spans="6:15" s="11" customFormat="1" x14ac:dyDescent="0.2">
      <c r="F219" s="51"/>
      <c r="O219" s="51"/>
    </row>
    <row r="220" spans="6:15" s="11" customFormat="1" x14ac:dyDescent="0.2">
      <c r="F220" s="51"/>
      <c r="O220" s="51"/>
    </row>
    <row r="221" spans="6:15" s="11" customFormat="1" x14ac:dyDescent="0.2">
      <c r="F221" s="51"/>
      <c r="H221" s="51"/>
      <c r="I221" s="51"/>
      <c r="J221" s="51"/>
      <c r="K221" s="51"/>
      <c r="L221" s="51"/>
      <c r="M221" s="51"/>
      <c r="N221" s="51"/>
      <c r="O221" s="51"/>
    </row>
    <row r="222" spans="6:15" s="11" customFormat="1" x14ac:dyDescent="0.2">
      <c r="F222" s="51"/>
      <c r="H222" s="51"/>
      <c r="I222" s="51"/>
      <c r="J222" s="51"/>
      <c r="K222" s="51"/>
      <c r="L222" s="51"/>
      <c r="M222" s="51"/>
      <c r="N222" s="51"/>
      <c r="O222" s="51"/>
    </row>
    <row r="223" spans="6:15" s="11" customFormat="1" x14ac:dyDescent="0.2"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6:15" s="11" customFormat="1" x14ac:dyDescent="0.2"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</sheetData>
  <mergeCells count="7">
    <mergeCell ref="A17:B17"/>
    <mergeCell ref="A12:B12"/>
    <mergeCell ref="C12:G12"/>
    <mergeCell ref="A13:B13"/>
    <mergeCell ref="A14:B14"/>
    <mergeCell ref="A15:B15"/>
    <mergeCell ref="A16:B16"/>
  </mergeCells>
  <hyperlinks>
    <hyperlink ref="B37" r:id="rId1"/>
    <hyperlink ref="B38" r:id="rId2"/>
    <hyperlink ref="B39" r:id="rId3"/>
    <hyperlink ref="B40" r:id="rId4"/>
  </hyperlinks>
  <printOptions horizontalCentered="1"/>
  <pageMargins left="0.83" right="1.1000000000000001" top="0" bottom="0" header="0.5" footer="0.5"/>
  <pageSetup orientation="portrait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J36" sqref="J36"/>
    </sheetView>
  </sheetViews>
  <sheetFormatPr defaultColWidth="15.140625" defaultRowHeight="12.75" x14ac:dyDescent="0.2"/>
  <cols>
    <col min="1" max="16384" width="15.140625" style="65"/>
  </cols>
  <sheetData>
    <row r="1" spans="1:12" ht="15" customHeight="1" x14ac:dyDescent="0.2">
      <c r="A1" s="60"/>
      <c r="B1" s="61"/>
      <c r="C1" s="62" t="s">
        <v>3</v>
      </c>
      <c r="D1" s="63"/>
      <c r="E1" s="63"/>
      <c r="F1" s="63"/>
      <c r="G1" s="63"/>
      <c r="H1" s="63"/>
      <c r="I1" s="64"/>
      <c r="J1" s="64"/>
      <c r="K1" s="64"/>
    </row>
    <row r="2" spans="1:12" ht="15" customHeight="1" x14ac:dyDescent="0.2">
      <c r="A2" s="60"/>
      <c r="B2" s="61"/>
      <c r="C2" s="62" t="str">
        <f>'FEB19INV COPIERS'!A22</f>
        <v>MONTHLY COPIER BILLING FOR THE PERIOD OF 02/01/19 - 02/28/19</v>
      </c>
      <c r="D2" s="63"/>
      <c r="E2" s="63"/>
      <c r="F2" s="63"/>
      <c r="G2" s="63"/>
      <c r="H2" s="66" t="s">
        <v>31</v>
      </c>
      <c r="I2" s="67" t="str">
        <f>'FEB19INV COPIERS'!C9</f>
        <v>020119C</v>
      </c>
      <c r="J2" s="64"/>
      <c r="K2" s="64"/>
    </row>
    <row r="3" spans="1:12" ht="15" customHeight="1" x14ac:dyDescent="0.2">
      <c r="A3" s="60"/>
      <c r="B3" s="61"/>
      <c r="C3" s="63"/>
      <c r="D3" s="63"/>
      <c r="E3" s="63"/>
      <c r="F3" s="63"/>
      <c r="G3" s="63"/>
      <c r="H3" s="63"/>
      <c r="I3" s="64"/>
      <c r="J3" s="64"/>
      <c r="K3" s="64"/>
    </row>
    <row r="4" spans="1:12" ht="15" customHeight="1" x14ac:dyDescent="0.2">
      <c r="A4" s="68" t="s">
        <v>0</v>
      </c>
      <c r="B4" s="68" t="s">
        <v>1</v>
      </c>
      <c r="C4" s="68" t="s">
        <v>64</v>
      </c>
      <c r="D4" s="68" t="s">
        <v>66</v>
      </c>
      <c r="E4" s="68" t="s">
        <v>67</v>
      </c>
      <c r="F4" s="68" t="s">
        <v>65</v>
      </c>
      <c r="G4" s="68" t="s">
        <v>68</v>
      </c>
      <c r="H4" s="68" t="s">
        <v>69</v>
      </c>
      <c r="I4" s="64"/>
      <c r="J4" s="64"/>
      <c r="K4" s="69"/>
      <c r="L4" s="70"/>
    </row>
    <row r="5" spans="1:12" ht="15" customHeight="1" x14ac:dyDescent="0.2">
      <c r="A5">
        <v>1044</v>
      </c>
      <c r="B5" s="71">
        <f t="shared" ref="B5:B67" si="0">ROUND(SUM(E5+H5),2)</f>
        <v>27.61</v>
      </c>
      <c r="C5">
        <v>7</v>
      </c>
      <c r="D5" s="72">
        <v>7.6539999999999997E-2</v>
      </c>
      <c r="E5" s="71">
        <f t="shared" ref="E5:E67" si="1">ROUND(SUM(C5*D5),2)</f>
        <v>0.54</v>
      </c>
      <c r="F5">
        <v>1667</v>
      </c>
      <c r="G5" s="72">
        <v>1.6240000000000001E-2</v>
      </c>
      <c r="H5" s="71">
        <f t="shared" ref="H5:H67" si="2">ROUND(SUM(F5*G5),2)</f>
        <v>27.07</v>
      </c>
      <c r="I5" s="74"/>
      <c r="J5" s="74"/>
      <c r="K5" s="74"/>
      <c r="L5" s="75"/>
    </row>
    <row r="6" spans="1:12" ht="15" customHeight="1" x14ac:dyDescent="0.2">
      <c r="A6">
        <v>1049</v>
      </c>
      <c r="B6" s="71">
        <f t="shared" si="0"/>
        <v>11.53</v>
      </c>
      <c r="C6">
        <v>101</v>
      </c>
      <c r="D6" s="72">
        <v>7.6539999999999997E-2</v>
      </c>
      <c r="E6" s="71">
        <f t="shared" si="1"/>
        <v>7.73</v>
      </c>
      <c r="F6">
        <v>234</v>
      </c>
      <c r="G6" s="72">
        <v>1.6240000000000001E-2</v>
      </c>
      <c r="H6" s="71">
        <f t="shared" si="2"/>
        <v>3.8</v>
      </c>
      <c r="I6" s="64"/>
      <c r="J6" s="74"/>
      <c r="K6" s="74"/>
      <c r="L6" s="75"/>
    </row>
    <row r="7" spans="1:12" ht="15" customHeight="1" x14ac:dyDescent="0.2">
      <c r="A7">
        <v>1052</v>
      </c>
      <c r="B7" s="71">
        <f t="shared" si="0"/>
        <v>324.37</v>
      </c>
      <c r="C7">
        <v>3832</v>
      </c>
      <c r="D7" s="72">
        <v>7.6539999999999997E-2</v>
      </c>
      <c r="E7" s="71">
        <f t="shared" si="1"/>
        <v>293.3</v>
      </c>
      <c r="F7">
        <v>1913</v>
      </c>
      <c r="G7" s="72">
        <v>1.6240000000000001E-2</v>
      </c>
      <c r="H7" s="71">
        <f t="shared" si="2"/>
        <v>31.07</v>
      </c>
      <c r="I7" s="64"/>
      <c r="J7" s="74"/>
      <c r="K7" s="74"/>
      <c r="L7" s="75"/>
    </row>
    <row r="8" spans="1:12" ht="15" customHeight="1" x14ac:dyDescent="0.2">
      <c r="A8">
        <v>1054</v>
      </c>
      <c r="B8" s="71">
        <f t="shared" si="0"/>
        <v>26.85</v>
      </c>
      <c r="C8">
        <v>155</v>
      </c>
      <c r="D8" s="72">
        <v>7.6539999999999997E-2</v>
      </c>
      <c r="E8" s="71">
        <f t="shared" si="1"/>
        <v>11.86</v>
      </c>
      <c r="F8">
        <v>923</v>
      </c>
      <c r="G8" s="72">
        <v>1.6240000000000001E-2</v>
      </c>
      <c r="H8" s="71">
        <f t="shared" si="2"/>
        <v>14.99</v>
      </c>
      <c r="I8" s="74"/>
      <c r="J8" s="74"/>
      <c r="K8" s="74"/>
      <c r="L8" s="75"/>
    </row>
    <row r="9" spans="1:12" ht="15" customHeight="1" x14ac:dyDescent="0.2">
      <c r="A9">
        <v>1071</v>
      </c>
      <c r="B9" s="71">
        <f t="shared" si="0"/>
        <v>9.16</v>
      </c>
      <c r="C9">
        <v>84</v>
      </c>
      <c r="D9" s="72">
        <v>7.6539999999999997E-2</v>
      </c>
      <c r="E9" s="71">
        <f t="shared" si="1"/>
        <v>6.43</v>
      </c>
      <c r="F9">
        <v>168</v>
      </c>
      <c r="G9" s="72">
        <v>1.6240000000000001E-2</v>
      </c>
      <c r="H9" s="71">
        <f t="shared" si="2"/>
        <v>2.73</v>
      </c>
      <c r="I9" s="64"/>
      <c r="J9" s="74"/>
      <c r="K9" s="74"/>
      <c r="L9" s="75"/>
    </row>
    <row r="10" spans="1:12" ht="15" customHeight="1" x14ac:dyDescent="0.2">
      <c r="A10">
        <v>1092</v>
      </c>
      <c r="B10" s="71">
        <f>ROUND(SUM(E10+H10),2)</f>
        <v>136.13999999999999</v>
      </c>
      <c r="C10">
        <v>1625</v>
      </c>
      <c r="D10" s="72">
        <v>7.6539999999999997E-2</v>
      </c>
      <c r="E10" s="71">
        <f>ROUND(SUM(C10*D10),2)</f>
        <v>124.38</v>
      </c>
      <c r="F10">
        <v>724</v>
      </c>
      <c r="G10" s="72">
        <v>1.6240000000000001E-2</v>
      </c>
      <c r="H10" s="71">
        <f>ROUND(SUM(F10*G10),2)</f>
        <v>11.76</v>
      </c>
      <c r="I10" s="73"/>
      <c r="J10" s="74"/>
      <c r="K10" s="74"/>
      <c r="L10" s="75"/>
    </row>
    <row r="11" spans="1:12" ht="15" customHeight="1" x14ac:dyDescent="0.2">
      <c r="A11">
        <v>1100</v>
      </c>
      <c r="B11" s="71">
        <f t="shared" si="0"/>
        <v>24.71</v>
      </c>
      <c r="C11">
        <v>262</v>
      </c>
      <c r="D11" s="72">
        <v>7.6539999999999997E-2</v>
      </c>
      <c r="E11" s="71">
        <f t="shared" si="1"/>
        <v>20.05</v>
      </c>
      <c r="F11">
        <v>287</v>
      </c>
      <c r="G11" s="72">
        <v>1.6240000000000001E-2</v>
      </c>
      <c r="H11" s="71">
        <f t="shared" si="2"/>
        <v>4.66</v>
      </c>
      <c r="I11" s="64"/>
      <c r="J11" s="74"/>
      <c r="K11" s="74"/>
      <c r="L11" s="75"/>
    </row>
    <row r="12" spans="1:12" ht="15" customHeight="1" x14ac:dyDescent="0.2">
      <c r="A12">
        <v>1102</v>
      </c>
      <c r="B12" s="71">
        <f t="shared" si="0"/>
        <v>128.99</v>
      </c>
      <c r="C12">
        <v>1449</v>
      </c>
      <c r="D12" s="72">
        <v>7.6539999999999997E-2</v>
      </c>
      <c r="E12" s="71">
        <f t="shared" si="1"/>
        <v>110.91</v>
      </c>
      <c r="F12">
        <v>1113</v>
      </c>
      <c r="G12" s="72">
        <v>1.6240000000000001E-2</v>
      </c>
      <c r="H12" s="71">
        <f t="shared" si="2"/>
        <v>18.079999999999998</v>
      </c>
      <c r="I12" s="74"/>
      <c r="J12" s="74"/>
      <c r="K12" s="74"/>
      <c r="L12" s="75"/>
    </row>
    <row r="13" spans="1:12" ht="15" customHeight="1" x14ac:dyDescent="0.2">
      <c r="A13">
        <v>1157</v>
      </c>
      <c r="B13" s="71">
        <f t="shared" si="0"/>
        <v>126.12</v>
      </c>
      <c r="C13">
        <v>1</v>
      </c>
      <c r="D13" s="72">
        <v>7.6539999999999997E-2</v>
      </c>
      <c r="E13" s="71">
        <f t="shared" si="1"/>
        <v>0.08</v>
      </c>
      <c r="F13">
        <v>7761</v>
      </c>
      <c r="G13" s="72">
        <v>1.6240000000000001E-2</v>
      </c>
      <c r="H13" s="71">
        <f t="shared" si="2"/>
        <v>126.04</v>
      </c>
      <c r="I13" s="64"/>
      <c r="J13" s="74"/>
      <c r="K13" s="74"/>
      <c r="L13" s="75"/>
    </row>
    <row r="14" spans="1:12" ht="15" customHeight="1" x14ac:dyDescent="0.2">
      <c r="A14">
        <v>1161</v>
      </c>
      <c r="B14" s="71">
        <f t="shared" si="0"/>
        <v>79.540000000000006</v>
      </c>
      <c r="C14">
        <v>837</v>
      </c>
      <c r="D14" s="72">
        <v>7.6539999999999997E-2</v>
      </c>
      <c r="E14" s="71">
        <f t="shared" si="1"/>
        <v>64.06</v>
      </c>
      <c r="F14">
        <v>953</v>
      </c>
      <c r="G14" s="72">
        <v>1.6240000000000001E-2</v>
      </c>
      <c r="H14" s="71">
        <f t="shared" si="2"/>
        <v>15.48</v>
      </c>
      <c r="I14" s="64"/>
      <c r="J14" s="74"/>
      <c r="K14" s="74"/>
      <c r="L14" s="75"/>
    </row>
    <row r="15" spans="1:12" ht="15" customHeight="1" x14ac:dyDescent="0.2">
      <c r="A15">
        <v>1171</v>
      </c>
      <c r="B15" s="71">
        <f t="shared" si="0"/>
        <v>0.26</v>
      </c>
      <c r="C15">
        <v>3</v>
      </c>
      <c r="D15" s="72">
        <v>7.6539999999999997E-2</v>
      </c>
      <c r="E15" s="71">
        <f t="shared" si="1"/>
        <v>0.23</v>
      </c>
      <c r="F15">
        <v>2</v>
      </c>
      <c r="G15" s="72">
        <v>1.6240000000000001E-2</v>
      </c>
      <c r="H15" s="71">
        <f t="shared" si="2"/>
        <v>0.03</v>
      </c>
      <c r="I15" s="64"/>
      <c r="J15" s="74"/>
      <c r="K15" s="74"/>
      <c r="L15" s="75"/>
    </row>
    <row r="16" spans="1:12" ht="15" customHeight="1" x14ac:dyDescent="0.2">
      <c r="A16">
        <v>1182</v>
      </c>
      <c r="B16" s="71">
        <f t="shared" si="0"/>
        <v>93.34</v>
      </c>
      <c r="C16">
        <v>956</v>
      </c>
      <c r="D16" s="72">
        <v>7.6539999999999997E-2</v>
      </c>
      <c r="E16" s="71">
        <f t="shared" si="1"/>
        <v>73.17</v>
      </c>
      <c r="F16">
        <v>1242</v>
      </c>
      <c r="G16" s="72">
        <v>1.6240000000000001E-2</v>
      </c>
      <c r="H16" s="71">
        <f t="shared" si="2"/>
        <v>20.170000000000002</v>
      </c>
      <c r="I16" s="64"/>
      <c r="J16" s="74"/>
      <c r="K16" s="74"/>
      <c r="L16" s="75"/>
    </row>
    <row r="17" spans="1:12" ht="15" customHeight="1" x14ac:dyDescent="0.2">
      <c r="A17">
        <v>1194</v>
      </c>
      <c r="B17" s="71">
        <f t="shared" si="0"/>
        <v>184.13</v>
      </c>
      <c r="C17">
        <v>1693</v>
      </c>
      <c r="D17" s="72">
        <v>7.6539999999999997E-2</v>
      </c>
      <c r="E17" s="71">
        <f t="shared" si="1"/>
        <v>129.58000000000001</v>
      </c>
      <c r="F17">
        <v>3359</v>
      </c>
      <c r="G17" s="72">
        <v>1.6240000000000001E-2</v>
      </c>
      <c r="H17" s="71">
        <f t="shared" si="2"/>
        <v>54.55</v>
      </c>
      <c r="I17" s="64"/>
      <c r="J17" s="74"/>
      <c r="K17" s="74"/>
      <c r="L17" s="75"/>
    </row>
    <row r="18" spans="1:12" ht="15" customHeight="1" x14ac:dyDescent="0.2">
      <c r="A18">
        <v>1197</v>
      </c>
      <c r="B18" s="71">
        <f t="shared" si="0"/>
        <v>96.89</v>
      </c>
      <c r="C18">
        <v>1118</v>
      </c>
      <c r="D18" s="72">
        <v>7.6539999999999997E-2</v>
      </c>
      <c r="E18" s="71">
        <f t="shared" si="1"/>
        <v>85.57</v>
      </c>
      <c r="F18">
        <v>697</v>
      </c>
      <c r="G18" s="72">
        <v>1.6240000000000001E-2</v>
      </c>
      <c r="H18" s="71">
        <f t="shared" si="2"/>
        <v>11.32</v>
      </c>
      <c r="I18" s="64"/>
      <c r="J18" s="74"/>
      <c r="K18" s="74"/>
      <c r="L18" s="75"/>
    </row>
    <row r="19" spans="1:12" ht="15" customHeight="1" x14ac:dyDescent="0.2">
      <c r="A19">
        <v>1234</v>
      </c>
      <c r="B19" s="71">
        <f t="shared" si="0"/>
        <v>2.63</v>
      </c>
      <c r="C19">
        <v>0</v>
      </c>
      <c r="D19" s="72">
        <v>7.6539999999999997E-2</v>
      </c>
      <c r="E19" s="71">
        <f t="shared" si="1"/>
        <v>0</v>
      </c>
      <c r="F19">
        <v>162</v>
      </c>
      <c r="G19" s="72">
        <v>1.6240000000000001E-2</v>
      </c>
      <c r="H19" s="71">
        <f t="shared" si="2"/>
        <v>2.63</v>
      </c>
      <c r="I19" s="74"/>
      <c r="J19" s="74"/>
      <c r="K19" s="74"/>
      <c r="L19" s="75"/>
    </row>
    <row r="20" spans="1:12" ht="15" customHeight="1" x14ac:dyDescent="0.2">
      <c r="A20">
        <v>1265</v>
      </c>
      <c r="B20" s="71">
        <f t="shared" si="0"/>
        <v>94.22</v>
      </c>
      <c r="C20">
        <v>0</v>
      </c>
      <c r="D20" s="72">
        <v>7.6539999999999997E-2</v>
      </c>
      <c r="E20" s="71">
        <f t="shared" si="1"/>
        <v>0</v>
      </c>
      <c r="F20">
        <v>5802</v>
      </c>
      <c r="G20" s="72">
        <v>1.6240000000000001E-2</v>
      </c>
      <c r="H20" s="71">
        <f t="shared" si="2"/>
        <v>94.22</v>
      </c>
      <c r="I20" s="64"/>
      <c r="J20" s="74"/>
      <c r="K20" s="74"/>
      <c r="L20" s="75"/>
    </row>
    <row r="21" spans="1:12" ht="15" customHeight="1" x14ac:dyDescent="0.2">
      <c r="A21">
        <v>1270</v>
      </c>
      <c r="B21" s="71">
        <f t="shared" si="0"/>
        <v>2.39</v>
      </c>
      <c r="C21">
        <v>31</v>
      </c>
      <c r="D21" s="72">
        <v>7.6539999999999997E-2</v>
      </c>
      <c r="E21" s="71">
        <f t="shared" si="1"/>
        <v>2.37</v>
      </c>
      <c r="F21">
        <v>1</v>
      </c>
      <c r="G21" s="72">
        <v>1.6240000000000001E-2</v>
      </c>
      <c r="H21" s="71">
        <f t="shared" si="2"/>
        <v>0.02</v>
      </c>
      <c r="I21" s="64"/>
      <c r="J21" s="74"/>
      <c r="K21" s="74"/>
      <c r="L21" s="75"/>
    </row>
    <row r="22" spans="1:12" ht="15" customHeight="1" x14ac:dyDescent="0.2">
      <c r="A22">
        <v>1276</v>
      </c>
      <c r="B22" s="71">
        <f t="shared" si="0"/>
        <v>115.12</v>
      </c>
      <c r="C22">
        <v>757</v>
      </c>
      <c r="D22" s="72">
        <v>7.6539999999999997E-2</v>
      </c>
      <c r="E22" s="71">
        <f t="shared" si="1"/>
        <v>57.94</v>
      </c>
      <c r="F22">
        <v>3521</v>
      </c>
      <c r="G22" s="72">
        <v>1.6240000000000001E-2</v>
      </c>
      <c r="H22" s="71">
        <f t="shared" si="2"/>
        <v>57.18</v>
      </c>
      <c r="I22" s="64"/>
      <c r="J22" s="74"/>
      <c r="K22" s="74"/>
      <c r="L22" s="75"/>
    </row>
    <row r="23" spans="1:12" ht="15" customHeight="1" x14ac:dyDescent="0.2">
      <c r="A23">
        <v>1278</v>
      </c>
      <c r="B23" s="71">
        <f t="shared" si="0"/>
        <v>24.24</v>
      </c>
      <c r="C23">
        <v>6</v>
      </c>
      <c r="D23" s="72">
        <v>7.6539999999999997E-2</v>
      </c>
      <c r="E23" s="71">
        <f t="shared" si="1"/>
        <v>0.46</v>
      </c>
      <c r="F23">
        <v>1464</v>
      </c>
      <c r="G23" s="72">
        <v>1.6240000000000001E-2</v>
      </c>
      <c r="H23" s="71">
        <f t="shared" si="2"/>
        <v>23.78</v>
      </c>
      <c r="I23" s="64"/>
      <c r="J23" s="74"/>
      <c r="K23" s="74"/>
      <c r="L23" s="75"/>
    </row>
    <row r="24" spans="1:12" ht="15" customHeight="1" x14ac:dyDescent="0.2">
      <c r="A24">
        <v>1290</v>
      </c>
      <c r="B24" s="71">
        <f t="shared" si="0"/>
        <v>107.44</v>
      </c>
      <c r="C24">
        <v>79</v>
      </c>
      <c r="D24" s="72">
        <v>7.6539999999999997E-2</v>
      </c>
      <c r="E24" s="71">
        <f t="shared" si="1"/>
        <v>6.05</v>
      </c>
      <c r="F24">
        <v>6243</v>
      </c>
      <c r="G24" s="72">
        <v>1.6240000000000001E-2</v>
      </c>
      <c r="H24" s="71">
        <f t="shared" si="2"/>
        <v>101.39</v>
      </c>
      <c r="I24" s="74"/>
      <c r="J24" s="74"/>
      <c r="K24" s="74"/>
      <c r="L24" s="75"/>
    </row>
    <row r="25" spans="1:12" ht="15" customHeight="1" x14ac:dyDescent="0.2">
      <c r="A25">
        <v>1297</v>
      </c>
      <c r="B25" s="71">
        <f t="shared" si="0"/>
        <v>10.99</v>
      </c>
      <c r="C25">
        <v>0</v>
      </c>
      <c r="D25" s="72">
        <v>7.6539999999999997E-2</v>
      </c>
      <c r="E25" s="71">
        <f t="shared" si="1"/>
        <v>0</v>
      </c>
      <c r="F25">
        <v>677</v>
      </c>
      <c r="G25" s="72">
        <v>1.6240000000000001E-2</v>
      </c>
      <c r="H25" s="71">
        <f t="shared" si="2"/>
        <v>10.99</v>
      </c>
      <c r="I25" s="74"/>
      <c r="J25" s="74"/>
      <c r="K25" s="74"/>
      <c r="L25" s="75"/>
    </row>
    <row r="26" spans="1:12" ht="15" customHeight="1" x14ac:dyDescent="0.2">
      <c r="A26">
        <v>1322</v>
      </c>
      <c r="B26" s="71">
        <f t="shared" si="0"/>
        <v>5.42</v>
      </c>
      <c r="C26">
        <v>50</v>
      </c>
      <c r="D26" s="72">
        <v>7.6539999999999997E-2</v>
      </c>
      <c r="E26" s="71">
        <f t="shared" si="1"/>
        <v>3.83</v>
      </c>
      <c r="F26">
        <v>98</v>
      </c>
      <c r="G26" s="72">
        <v>1.6240000000000001E-2</v>
      </c>
      <c r="H26" s="71">
        <f t="shared" si="2"/>
        <v>1.59</v>
      </c>
      <c r="I26" s="64"/>
      <c r="J26" s="74"/>
      <c r="K26" s="74"/>
      <c r="L26" s="75"/>
    </row>
    <row r="27" spans="1:12" ht="15" customHeight="1" x14ac:dyDescent="0.2">
      <c r="A27">
        <v>1325</v>
      </c>
      <c r="B27" s="71">
        <f t="shared" si="0"/>
        <v>103.14</v>
      </c>
      <c r="C27">
        <v>1060</v>
      </c>
      <c r="D27" s="72">
        <v>7.6539999999999997E-2</v>
      </c>
      <c r="E27" s="71">
        <f t="shared" si="1"/>
        <v>81.13</v>
      </c>
      <c r="F27">
        <v>1355</v>
      </c>
      <c r="G27" s="72">
        <v>1.6240000000000001E-2</v>
      </c>
      <c r="H27" s="71">
        <f t="shared" si="2"/>
        <v>22.01</v>
      </c>
      <c r="I27" s="74"/>
      <c r="J27" s="74"/>
      <c r="K27" s="74"/>
      <c r="L27" s="75"/>
    </row>
    <row r="28" spans="1:12" ht="15" customHeight="1" x14ac:dyDescent="0.2">
      <c r="A28">
        <v>1332</v>
      </c>
      <c r="B28" s="71">
        <f t="shared" si="0"/>
        <v>131.22</v>
      </c>
      <c r="C28">
        <v>0</v>
      </c>
      <c r="D28" s="72">
        <v>7.6539999999999997E-2</v>
      </c>
      <c r="E28" s="71">
        <f t="shared" si="1"/>
        <v>0</v>
      </c>
      <c r="F28">
        <v>8080</v>
      </c>
      <c r="G28" s="72">
        <v>1.6240000000000001E-2</v>
      </c>
      <c r="H28" s="71">
        <f t="shared" si="2"/>
        <v>131.22</v>
      </c>
      <c r="I28" s="74"/>
      <c r="J28" s="74"/>
      <c r="K28" s="74"/>
      <c r="L28" s="75"/>
    </row>
    <row r="29" spans="1:12" ht="15" customHeight="1" x14ac:dyDescent="0.2">
      <c r="A29">
        <v>1340</v>
      </c>
      <c r="B29" s="71">
        <f t="shared" si="0"/>
        <v>10.36</v>
      </c>
      <c r="C29">
        <v>82</v>
      </c>
      <c r="D29" s="72">
        <v>7.6539999999999997E-2</v>
      </c>
      <c r="E29" s="71">
        <f t="shared" si="1"/>
        <v>6.28</v>
      </c>
      <c r="F29">
        <v>251</v>
      </c>
      <c r="G29" s="72">
        <v>1.6240000000000001E-2</v>
      </c>
      <c r="H29" s="71">
        <f t="shared" si="2"/>
        <v>4.08</v>
      </c>
      <c r="I29" s="64"/>
      <c r="J29" s="74"/>
      <c r="K29" s="74"/>
      <c r="L29" s="75"/>
    </row>
    <row r="30" spans="1:12" ht="15" customHeight="1" x14ac:dyDescent="0.2">
      <c r="A30">
        <v>1342</v>
      </c>
      <c r="B30" s="71">
        <f t="shared" si="0"/>
        <v>8.6</v>
      </c>
      <c r="C30">
        <v>106</v>
      </c>
      <c r="D30" s="72">
        <v>7.6539999999999997E-2</v>
      </c>
      <c r="E30" s="71">
        <f t="shared" si="1"/>
        <v>8.11</v>
      </c>
      <c r="F30">
        <v>30</v>
      </c>
      <c r="G30" s="72">
        <v>1.6240000000000001E-2</v>
      </c>
      <c r="H30" s="71">
        <f t="shared" si="2"/>
        <v>0.49</v>
      </c>
      <c r="I30" s="64"/>
      <c r="J30" s="74"/>
      <c r="K30" s="74"/>
      <c r="L30" s="75"/>
    </row>
    <row r="31" spans="1:12" ht="15" customHeight="1" x14ac:dyDescent="0.2">
      <c r="A31">
        <v>1344</v>
      </c>
      <c r="B31" s="71">
        <f t="shared" si="0"/>
        <v>5.85</v>
      </c>
      <c r="C31">
        <v>0</v>
      </c>
      <c r="D31" s="72">
        <v>7.6539999999999997E-2</v>
      </c>
      <c r="E31" s="71">
        <f t="shared" si="1"/>
        <v>0</v>
      </c>
      <c r="F31">
        <v>360</v>
      </c>
      <c r="G31" s="72">
        <v>1.6240000000000001E-2</v>
      </c>
      <c r="H31" s="71">
        <f t="shared" si="2"/>
        <v>5.85</v>
      </c>
      <c r="I31" s="64"/>
      <c r="J31" s="74"/>
      <c r="K31" s="74"/>
      <c r="L31" s="75"/>
    </row>
    <row r="32" spans="1:12" ht="15" customHeight="1" x14ac:dyDescent="0.2">
      <c r="A32">
        <v>1354</v>
      </c>
      <c r="B32" s="71">
        <f t="shared" si="0"/>
        <v>12.26</v>
      </c>
      <c r="C32">
        <v>0</v>
      </c>
      <c r="D32" s="72">
        <v>7.6539999999999997E-2</v>
      </c>
      <c r="E32" s="71">
        <f t="shared" si="1"/>
        <v>0</v>
      </c>
      <c r="F32">
        <v>755</v>
      </c>
      <c r="G32" s="72">
        <v>1.6240000000000001E-2</v>
      </c>
      <c r="H32" s="71">
        <f t="shared" si="2"/>
        <v>12.26</v>
      </c>
      <c r="I32" s="64"/>
      <c r="J32" s="74"/>
      <c r="K32" s="74"/>
      <c r="L32" s="75"/>
    </row>
    <row r="33" spans="1:12" ht="15" customHeight="1" x14ac:dyDescent="0.2">
      <c r="A33">
        <v>1385</v>
      </c>
      <c r="B33" s="71">
        <f t="shared" si="0"/>
        <v>82.84</v>
      </c>
      <c r="C33">
        <v>0</v>
      </c>
      <c r="D33" s="72">
        <v>7.6539999999999997E-2</v>
      </c>
      <c r="E33" s="71">
        <f t="shared" si="1"/>
        <v>0</v>
      </c>
      <c r="F33">
        <v>5101</v>
      </c>
      <c r="G33" s="72">
        <v>1.6240000000000001E-2</v>
      </c>
      <c r="H33" s="71">
        <f t="shared" si="2"/>
        <v>82.84</v>
      </c>
      <c r="I33" s="64"/>
      <c r="J33" s="74"/>
      <c r="K33" s="74"/>
      <c r="L33" s="75"/>
    </row>
    <row r="34" spans="1:12" ht="15" customHeight="1" x14ac:dyDescent="0.2">
      <c r="A34">
        <v>1410</v>
      </c>
      <c r="B34" s="71">
        <f t="shared" si="0"/>
        <v>119.51</v>
      </c>
      <c r="C34">
        <v>0</v>
      </c>
      <c r="D34" s="72">
        <v>7.6539999999999997E-2</v>
      </c>
      <c r="E34" s="71">
        <f t="shared" si="1"/>
        <v>0</v>
      </c>
      <c r="F34">
        <v>7359</v>
      </c>
      <c r="G34" s="72">
        <v>1.6240000000000001E-2</v>
      </c>
      <c r="H34" s="71">
        <f t="shared" si="2"/>
        <v>119.51</v>
      </c>
      <c r="I34" s="64"/>
      <c r="J34" s="74"/>
      <c r="K34" s="74"/>
      <c r="L34" s="75"/>
    </row>
    <row r="35" spans="1:12" ht="15" customHeight="1" x14ac:dyDescent="0.2">
      <c r="A35">
        <v>1421</v>
      </c>
      <c r="B35" s="71">
        <f t="shared" si="0"/>
        <v>2.68</v>
      </c>
      <c r="C35">
        <v>1</v>
      </c>
      <c r="D35" s="72">
        <v>7.6539999999999997E-2</v>
      </c>
      <c r="E35" s="71">
        <f t="shared" si="1"/>
        <v>0.08</v>
      </c>
      <c r="F35">
        <v>160</v>
      </c>
      <c r="G35" s="72">
        <v>1.6240000000000001E-2</v>
      </c>
      <c r="H35" s="71">
        <f t="shared" si="2"/>
        <v>2.6</v>
      </c>
      <c r="I35" s="74"/>
      <c r="J35" s="74"/>
      <c r="K35" s="74"/>
      <c r="L35" s="75"/>
    </row>
    <row r="36" spans="1:12" ht="15" customHeight="1" x14ac:dyDescent="0.2">
      <c r="A36">
        <v>1428</v>
      </c>
      <c r="B36" s="71">
        <f t="shared" si="0"/>
        <v>69.44</v>
      </c>
      <c r="C36">
        <v>715</v>
      </c>
      <c r="D36" s="72">
        <v>7.6539999999999997E-2</v>
      </c>
      <c r="E36" s="71">
        <f t="shared" si="1"/>
        <v>54.73</v>
      </c>
      <c r="F36">
        <v>906</v>
      </c>
      <c r="G36" s="72">
        <v>1.6240000000000001E-2</v>
      </c>
      <c r="H36" s="71">
        <f t="shared" si="2"/>
        <v>14.71</v>
      </c>
      <c r="I36" s="64"/>
      <c r="J36" s="74"/>
      <c r="K36" s="74"/>
      <c r="L36" s="75"/>
    </row>
    <row r="37" spans="1:12" ht="15" customHeight="1" x14ac:dyDescent="0.2">
      <c r="A37">
        <v>1461</v>
      </c>
      <c r="B37" s="71">
        <f t="shared" si="0"/>
        <v>41.09</v>
      </c>
      <c r="C37">
        <v>236</v>
      </c>
      <c r="D37" s="72">
        <v>7.6539999999999997E-2</v>
      </c>
      <c r="E37" s="71">
        <f t="shared" si="1"/>
        <v>18.059999999999999</v>
      </c>
      <c r="F37">
        <v>1418</v>
      </c>
      <c r="G37" s="72">
        <v>1.6240000000000001E-2</v>
      </c>
      <c r="H37" s="71">
        <f t="shared" si="2"/>
        <v>23.03</v>
      </c>
      <c r="I37" s="74"/>
      <c r="J37" s="74"/>
      <c r="K37" s="74"/>
      <c r="L37" s="75"/>
    </row>
    <row r="38" spans="1:12" ht="15" customHeight="1" x14ac:dyDescent="0.2">
      <c r="A38">
        <v>1463</v>
      </c>
      <c r="B38" s="71">
        <f t="shared" si="0"/>
        <v>17.7</v>
      </c>
      <c r="C38">
        <v>147</v>
      </c>
      <c r="D38" s="72">
        <v>7.6539999999999997E-2</v>
      </c>
      <c r="E38" s="71">
        <f t="shared" si="1"/>
        <v>11.25</v>
      </c>
      <c r="F38">
        <v>397</v>
      </c>
      <c r="G38" s="72">
        <v>1.6240000000000001E-2</v>
      </c>
      <c r="H38" s="71">
        <f t="shared" si="2"/>
        <v>6.45</v>
      </c>
      <c r="I38" s="64"/>
      <c r="J38" s="74"/>
      <c r="K38" s="74"/>
      <c r="L38" s="75"/>
    </row>
    <row r="39" spans="1:12" ht="15" customHeight="1" x14ac:dyDescent="0.2">
      <c r="A39">
        <v>1473</v>
      </c>
      <c r="B39" s="71">
        <f t="shared" si="0"/>
        <v>57.06</v>
      </c>
      <c r="C39">
        <v>428</v>
      </c>
      <c r="D39" s="72">
        <v>7.6539999999999997E-2</v>
      </c>
      <c r="E39" s="71">
        <f t="shared" si="1"/>
        <v>32.76</v>
      </c>
      <c r="F39">
        <v>1496</v>
      </c>
      <c r="G39" s="72">
        <v>1.6240000000000001E-2</v>
      </c>
      <c r="H39" s="71">
        <f t="shared" si="2"/>
        <v>24.3</v>
      </c>
      <c r="I39" s="64"/>
      <c r="J39" s="74"/>
      <c r="K39" s="74"/>
      <c r="L39" s="75"/>
    </row>
    <row r="40" spans="1:12" ht="15" customHeight="1" x14ac:dyDescent="0.2">
      <c r="A40">
        <v>1500</v>
      </c>
      <c r="B40" s="71">
        <f t="shared" si="0"/>
        <v>59.43</v>
      </c>
      <c r="C40">
        <v>243</v>
      </c>
      <c r="D40" s="72">
        <v>7.6539999999999997E-2</v>
      </c>
      <c r="E40" s="71">
        <f t="shared" si="1"/>
        <v>18.600000000000001</v>
      </c>
      <c r="F40">
        <v>2514</v>
      </c>
      <c r="G40" s="72">
        <v>1.6240000000000001E-2</v>
      </c>
      <c r="H40" s="71">
        <f t="shared" si="2"/>
        <v>40.83</v>
      </c>
      <c r="I40" s="74"/>
      <c r="J40" s="74"/>
      <c r="K40" s="74"/>
      <c r="L40" s="75"/>
    </row>
    <row r="41" spans="1:12" ht="15" customHeight="1" x14ac:dyDescent="0.2">
      <c r="A41">
        <v>1513</v>
      </c>
      <c r="B41" s="71">
        <f t="shared" si="0"/>
        <v>1.22</v>
      </c>
      <c r="C41">
        <v>0</v>
      </c>
      <c r="D41" s="72">
        <v>7.6539999999999997E-2</v>
      </c>
      <c r="E41" s="71">
        <f t="shared" si="1"/>
        <v>0</v>
      </c>
      <c r="F41">
        <v>75</v>
      </c>
      <c r="G41" s="72">
        <v>1.6240000000000001E-2</v>
      </c>
      <c r="H41" s="71">
        <f t="shared" si="2"/>
        <v>1.22</v>
      </c>
      <c r="I41" s="64"/>
      <c r="J41" s="74"/>
      <c r="K41" s="74"/>
      <c r="L41" s="75"/>
    </row>
    <row r="42" spans="1:12" ht="15" customHeight="1" x14ac:dyDescent="0.2">
      <c r="A42">
        <v>1514</v>
      </c>
      <c r="B42" s="71">
        <f t="shared" si="0"/>
        <v>172.78</v>
      </c>
      <c r="C42">
        <v>1456</v>
      </c>
      <c r="D42" s="72">
        <v>7.6539999999999997E-2</v>
      </c>
      <c r="E42" s="71">
        <f t="shared" si="1"/>
        <v>111.44</v>
      </c>
      <c r="F42">
        <v>3777</v>
      </c>
      <c r="G42" s="72">
        <v>1.6240000000000001E-2</v>
      </c>
      <c r="H42" s="71">
        <f t="shared" si="2"/>
        <v>61.34</v>
      </c>
      <c r="I42" s="64"/>
      <c r="J42" s="74"/>
      <c r="K42" s="74"/>
      <c r="L42" s="75"/>
    </row>
    <row r="43" spans="1:12" ht="15" customHeight="1" x14ac:dyDescent="0.2">
      <c r="A43">
        <v>1517</v>
      </c>
      <c r="B43" s="71">
        <f t="shared" si="0"/>
        <v>14.39</v>
      </c>
      <c r="C43">
        <v>135</v>
      </c>
      <c r="D43" s="72">
        <v>7.6539999999999997E-2</v>
      </c>
      <c r="E43" s="71">
        <f t="shared" si="1"/>
        <v>10.33</v>
      </c>
      <c r="F43">
        <v>250</v>
      </c>
      <c r="G43" s="72">
        <v>1.6240000000000001E-2</v>
      </c>
      <c r="H43" s="71">
        <f t="shared" si="2"/>
        <v>4.0599999999999996</v>
      </c>
      <c r="I43" s="74"/>
      <c r="J43" s="74"/>
      <c r="K43" s="74"/>
      <c r="L43" s="75"/>
    </row>
    <row r="44" spans="1:12" ht="15" customHeight="1" x14ac:dyDescent="0.2">
      <c r="A44">
        <v>1520</v>
      </c>
      <c r="B44" s="71">
        <f t="shared" si="0"/>
        <v>3.83</v>
      </c>
      <c r="C44">
        <v>50</v>
      </c>
      <c r="D44" s="72">
        <v>7.6539999999999997E-2</v>
      </c>
      <c r="E44" s="71">
        <f t="shared" si="1"/>
        <v>3.83</v>
      </c>
      <c r="F44">
        <v>0</v>
      </c>
      <c r="G44" s="72">
        <v>1.6240000000000001E-2</v>
      </c>
      <c r="H44" s="71">
        <f t="shared" si="2"/>
        <v>0</v>
      </c>
      <c r="I44" s="64"/>
      <c r="J44" s="74"/>
      <c r="K44" s="74"/>
      <c r="L44" s="75"/>
    </row>
    <row r="45" spans="1:12" ht="15" customHeight="1" x14ac:dyDescent="0.2">
      <c r="A45">
        <v>1521</v>
      </c>
      <c r="B45" s="71">
        <f t="shared" si="0"/>
        <v>78.819999999999993</v>
      </c>
      <c r="C45">
        <v>156</v>
      </c>
      <c r="D45" s="72">
        <v>7.6539999999999997E-2</v>
      </c>
      <c r="E45" s="71">
        <f t="shared" si="1"/>
        <v>11.94</v>
      </c>
      <c r="F45">
        <v>4118</v>
      </c>
      <c r="G45" s="72">
        <v>1.6240000000000001E-2</v>
      </c>
      <c r="H45" s="71">
        <f t="shared" si="2"/>
        <v>66.88</v>
      </c>
      <c r="I45" s="64"/>
      <c r="J45" s="74"/>
      <c r="K45" s="74"/>
      <c r="L45" s="75"/>
    </row>
    <row r="46" spans="1:12" ht="15" customHeight="1" x14ac:dyDescent="0.2">
      <c r="A46">
        <v>1525</v>
      </c>
      <c r="B46" s="71">
        <f t="shared" si="0"/>
        <v>4.22</v>
      </c>
      <c r="C46">
        <v>1</v>
      </c>
      <c r="D46" s="72">
        <v>7.6539999999999997E-2</v>
      </c>
      <c r="E46" s="71">
        <f t="shared" si="1"/>
        <v>0.08</v>
      </c>
      <c r="F46">
        <v>255</v>
      </c>
      <c r="G46" s="72">
        <v>1.6240000000000001E-2</v>
      </c>
      <c r="H46" s="71">
        <f t="shared" si="2"/>
        <v>4.1399999999999997</v>
      </c>
      <c r="I46" s="64"/>
      <c r="J46" s="74"/>
      <c r="K46" s="74"/>
      <c r="L46" s="75"/>
    </row>
    <row r="47" spans="1:12" ht="15" customHeight="1" x14ac:dyDescent="0.2">
      <c r="A47">
        <v>1570</v>
      </c>
      <c r="B47" s="71">
        <f t="shared" si="0"/>
        <v>53.65</v>
      </c>
      <c r="C47">
        <v>502</v>
      </c>
      <c r="D47" s="72">
        <v>7.6539999999999997E-2</v>
      </c>
      <c r="E47" s="71">
        <f t="shared" si="1"/>
        <v>38.42</v>
      </c>
      <c r="F47">
        <v>938</v>
      </c>
      <c r="G47" s="72">
        <v>1.6240000000000001E-2</v>
      </c>
      <c r="H47" s="71">
        <f t="shared" si="2"/>
        <v>15.23</v>
      </c>
      <c r="I47" s="64"/>
      <c r="J47" s="74"/>
      <c r="K47" s="74"/>
      <c r="L47" s="75"/>
    </row>
    <row r="48" spans="1:12" ht="15" customHeight="1" x14ac:dyDescent="0.2">
      <c r="A48">
        <v>1572</v>
      </c>
      <c r="B48" s="71">
        <f t="shared" si="0"/>
        <v>60.23</v>
      </c>
      <c r="C48">
        <v>671</v>
      </c>
      <c r="D48" s="72">
        <v>7.6539999999999997E-2</v>
      </c>
      <c r="E48" s="71">
        <f t="shared" si="1"/>
        <v>51.36</v>
      </c>
      <c r="F48">
        <v>546</v>
      </c>
      <c r="G48" s="72">
        <v>1.6240000000000001E-2</v>
      </c>
      <c r="H48" s="71">
        <f t="shared" si="2"/>
        <v>8.8699999999999992</v>
      </c>
      <c r="I48" s="74"/>
      <c r="J48" s="74"/>
      <c r="K48" s="74"/>
      <c r="L48" s="75"/>
    </row>
    <row r="49" spans="1:12" ht="15" customHeight="1" x14ac:dyDescent="0.2">
      <c r="A49">
        <v>1595</v>
      </c>
      <c r="B49" s="71">
        <f t="shared" si="0"/>
        <v>5.92</v>
      </c>
      <c r="C49">
        <v>74</v>
      </c>
      <c r="D49" s="72">
        <v>7.6539999999999997E-2</v>
      </c>
      <c r="E49" s="71">
        <f t="shared" si="1"/>
        <v>5.66</v>
      </c>
      <c r="F49">
        <v>16</v>
      </c>
      <c r="G49" s="72">
        <v>1.6240000000000001E-2</v>
      </c>
      <c r="H49" s="71">
        <f t="shared" si="2"/>
        <v>0.26</v>
      </c>
      <c r="I49" s="64"/>
      <c r="J49" s="74"/>
      <c r="K49" s="74"/>
      <c r="L49" s="75"/>
    </row>
    <row r="50" spans="1:12" ht="15" customHeight="1" x14ac:dyDescent="0.2">
      <c r="A50">
        <v>1605</v>
      </c>
      <c r="B50" s="71">
        <f t="shared" si="0"/>
        <v>0.05</v>
      </c>
      <c r="C50">
        <v>0</v>
      </c>
      <c r="D50" s="72">
        <v>7.6539999999999997E-2</v>
      </c>
      <c r="E50" s="71">
        <f t="shared" si="1"/>
        <v>0</v>
      </c>
      <c r="F50">
        <v>3</v>
      </c>
      <c r="G50" s="72">
        <v>1.6240000000000001E-2</v>
      </c>
      <c r="H50" s="71">
        <f t="shared" si="2"/>
        <v>0.05</v>
      </c>
      <c r="I50" s="64"/>
      <c r="J50" s="74"/>
      <c r="K50" s="74"/>
      <c r="L50" s="75"/>
    </row>
    <row r="51" spans="1:12" ht="15" customHeight="1" x14ac:dyDescent="0.2">
      <c r="A51">
        <v>1635</v>
      </c>
      <c r="B51" s="71">
        <f t="shared" si="0"/>
        <v>58.54</v>
      </c>
      <c r="C51">
        <v>46</v>
      </c>
      <c r="D51" s="72">
        <v>7.6539999999999997E-2</v>
      </c>
      <c r="E51" s="71">
        <f t="shared" si="1"/>
        <v>3.52</v>
      </c>
      <c r="F51">
        <v>3388</v>
      </c>
      <c r="G51" s="72">
        <v>1.6240000000000001E-2</v>
      </c>
      <c r="H51" s="71">
        <f t="shared" si="2"/>
        <v>55.02</v>
      </c>
      <c r="I51" s="64"/>
      <c r="J51" s="74"/>
      <c r="K51" s="74"/>
      <c r="L51" s="75"/>
    </row>
    <row r="52" spans="1:12" ht="15" customHeight="1" x14ac:dyDescent="0.2">
      <c r="A52">
        <v>1640</v>
      </c>
      <c r="B52" s="71">
        <f t="shared" si="0"/>
        <v>39.92</v>
      </c>
      <c r="C52">
        <v>453</v>
      </c>
      <c r="D52" s="72">
        <v>7.6539999999999997E-2</v>
      </c>
      <c r="E52" s="71">
        <f t="shared" si="1"/>
        <v>34.67</v>
      </c>
      <c r="F52">
        <v>323</v>
      </c>
      <c r="G52" s="72">
        <v>1.6240000000000001E-2</v>
      </c>
      <c r="H52" s="71">
        <f t="shared" si="2"/>
        <v>5.25</v>
      </c>
      <c r="I52" s="64"/>
      <c r="J52" s="74"/>
      <c r="K52" s="74"/>
      <c r="L52" s="75"/>
    </row>
    <row r="53" spans="1:12" ht="15" customHeight="1" x14ac:dyDescent="0.2">
      <c r="A53">
        <v>1653</v>
      </c>
      <c r="B53" s="71">
        <f t="shared" si="0"/>
        <v>35.6</v>
      </c>
      <c r="C53">
        <v>303</v>
      </c>
      <c r="D53" s="72">
        <v>7.6539999999999997E-2</v>
      </c>
      <c r="E53" s="71">
        <f t="shared" si="1"/>
        <v>23.19</v>
      </c>
      <c r="F53">
        <v>764</v>
      </c>
      <c r="G53" s="72">
        <v>1.6240000000000001E-2</v>
      </c>
      <c r="H53" s="71">
        <f t="shared" si="2"/>
        <v>12.41</v>
      </c>
      <c r="I53" s="74"/>
      <c r="J53" s="74"/>
      <c r="K53" s="74"/>
      <c r="L53" s="75"/>
    </row>
    <row r="54" spans="1:12" ht="15" customHeight="1" x14ac:dyDescent="0.2">
      <c r="A54">
        <v>1657</v>
      </c>
      <c r="B54" s="71">
        <f t="shared" si="0"/>
        <v>10.32</v>
      </c>
      <c r="C54">
        <v>40</v>
      </c>
      <c r="D54" s="72">
        <v>7.6539999999999997E-2</v>
      </c>
      <c r="E54" s="71">
        <f t="shared" si="1"/>
        <v>3.06</v>
      </c>
      <c r="F54">
        <v>447</v>
      </c>
      <c r="G54" s="72">
        <v>1.6240000000000001E-2</v>
      </c>
      <c r="H54" s="71">
        <f t="shared" si="2"/>
        <v>7.26</v>
      </c>
      <c r="I54" s="64"/>
      <c r="J54" s="74"/>
      <c r="K54" s="74"/>
      <c r="L54" s="75"/>
    </row>
    <row r="55" spans="1:12" ht="15" customHeight="1" x14ac:dyDescent="0.2">
      <c r="A55">
        <v>1663</v>
      </c>
      <c r="B55" s="71">
        <f t="shared" si="0"/>
        <v>0.81</v>
      </c>
      <c r="C55">
        <v>0</v>
      </c>
      <c r="D55" s="72">
        <v>7.6539999999999997E-2</v>
      </c>
      <c r="E55" s="71">
        <f t="shared" si="1"/>
        <v>0</v>
      </c>
      <c r="F55">
        <v>50</v>
      </c>
      <c r="G55" s="72">
        <v>1.6240000000000001E-2</v>
      </c>
      <c r="H55" s="71">
        <f t="shared" si="2"/>
        <v>0.81</v>
      </c>
      <c r="I55" s="74"/>
      <c r="J55" s="74"/>
      <c r="K55" s="74"/>
      <c r="L55" s="75"/>
    </row>
    <row r="56" spans="1:12" ht="15" customHeight="1" x14ac:dyDescent="0.2">
      <c r="A56">
        <v>1679</v>
      </c>
      <c r="B56" s="71">
        <f t="shared" si="0"/>
        <v>14.96</v>
      </c>
      <c r="C56">
        <v>16</v>
      </c>
      <c r="D56" s="72">
        <v>7.6539999999999997E-2</v>
      </c>
      <c r="E56" s="71">
        <f t="shared" si="1"/>
        <v>1.22</v>
      </c>
      <c r="F56">
        <v>846</v>
      </c>
      <c r="G56" s="72">
        <v>1.6240000000000001E-2</v>
      </c>
      <c r="H56" s="71">
        <f t="shared" si="2"/>
        <v>13.74</v>
      </c>
      <c r="I56" s="64"/>
      <c r="J56" s="74"/>
      <c r="K56" s="74"/>
      <c r="L56" s="75"/>
    </row>
    <row r="57" spans="1:12" ht="15" customHeight="1" x14ac:dyDescent="0.2">
      <c r="A57">
        <v>1689</v>
      </c>
      <c r="B57" s="71">
        <f t="shared" si="0"/>
        <v>0.02</v>
      </c>
      <c r="C57">
        <v>0</v>
      </c>
      <c r="D57" s="72">
        <v>7.6539999999999997E-2</v>
      </c>
      <c r="E57" s="71">
        <f t="shared" si="1"/>
        <v>0</v>
      </c>
      <c r="F57">
        <v>1</v>
      </c>
      <c r="G57" s="72">
        <v>1.6240000000000001E-2</v>
      </c>
      <c r="H57" s="71">
        <f t="shared" si="2"/>
        <v>0.02</v>
      </c>
      <c r="I57" s="74"/>
      <c r="J57" s="74"/>
      <c r="K57" s="74"/>
      <c r="L57" s="75"/>
    </row>
    <row r="58" spans="1:12" ht="15" customHeight="1" x14ac:dyDescent="0.2">
      <c r="A58">
        <v>1698</v>
      </c>
      <c r="B58" s="71">
        <f t="shared" si="0"/>
        <v>49.57</v>
      </c>
      <c r="C58">
        <v>313</v>
      </c>
      <c r="D58" s="72">
        <v>7.6539999999999997E-2</v>
      </c>
      <c r="E58" s="71">
        <f t="shared" si="1"/>
        <v>23.96</v>
      </c>
      <c r="F58">
        <v>1577</v>
      </c>
      <c r="G58" s="72">
        <v>1.6240000000000001E-2</v>
      </c>
      <c r="H58" s="71">
        <f t="shared" si="2"/>
        <v>25.61</v>
      </c>
      <c r="I58" s="64"/>
      <c r="J58" s="74"/>
      <c r="K58" s="74"/>
      <c r="L58" s="75"/>
    </row>
    <row r="59" spans="1:12" ht="15" customHeight="1" x14ac:dyDescent="0.2">
      <c r="A59">
        <v>1712</v>
      </c>
      <c r="B59" s="71">
        <f t="shared" si="0"/>
        <v>172.97</v>
      </c>
      <c r="C59">
        <v>334</v>
      </c>
      <c r="D59" s="72">
        <v>7.6539999999999997E-2</v>
      </c>
      <c r="E59" s="71">
        <f t="shared" si="1"/>
        <v>25.56</v>
      </c>
      <c r="F59">
        <v>9077</v>
      </c>
      <c r="G59" s="72">
        <v>1.6240000000000001E-2</v>
      </c>
      <c r="H59" s="71">
        <f t="shared" si="2"/>
        <v>147.41</v>
      </c>
      <c r="I59" s="64"/>
      <c r="J59" s="74"/>
      <c r="K59" s="74"/>
      <c r="L59" s="75"/>
    </row>
    <row r="60" spans="1:12" ht="15" customHeight="1" x14ac:dyDescent="0.2">
      <c r="A60">
        <v>1750</v>
      </c>
      <c r="B60" s="71">
        <f t="shared" si="0"/>
        <v>0.34</v>
      </c>
      <c r="C60">
        <v>3</v>
      </c>
      <c r="D60" s="72">
        <v>7.6539999999999997E-2</v>
      </c>
      <c r="E60" s="71">
        <f t="shared" si="1"/>
        <v>0.23</v>
      </c>
      <c r="F60">
        <v>7</v>
      </c>
      <c r="G60" s="72">
        <v>1.6240000000000001E-2</v>
      </c>
      <c r="H60" s="71">
        <f t="shared" si="2"/>
        <v>0.11</v>
      </c>
      <c r="I60" s="64"/>
      <c r="J60" s="74"/>
      <c r="K60" s="74"/>
      <c r="L60" s="75"/>
    </row>
    <row r="61" spans="1:12" ht="15" customHeight="1" x14ac:dyDescent="0.2">
      <c r="A61">
        <v>1751</v>
      </c>
      <c r="B61" s="71">
        <f t="shared" si="0"/>
        <v>21.15</v>
      </c>
      <c r="C61">
        <v>91</v>
      </c>
      <c r="D61" s="72">
        <v>7.6539999999999997E-2</v>
      </c>
      <c r="E61" s="71">
        <f t="shared" si="1"/>
        <v>6.97</v>
      </c>
      <c r="F61">
        <v>873</v>
      </c>
      <c r="G61" s="72">
        <v>1.6240000000000001E-2</v>
      </c>
      <c r="H61" s="71">
        <f t="shared" si="2"/>
        <v>14.18</v>
      </c>
      <c r="I61" s="64"/>
      <c r="J61" s="74"/>
      <c r="K61" s="74"/>
      <c r="L61" s="75"/>
    </row>
    <row r="62" spans="1:12" ht="15" customHeight="1" x14ac:dyDescent="0.2">
      <c r="A62">
        <v>1764</v>
      </c>
      <c r="B62" s="71">
        <f t="shared" si="0"/>
        <v>5.81</v>
      </c>
      <c r="C62">
        <v>8</v>
      </c>
      <c r="D62" s="72">
        <v>7.6539999999999997E-2</v>
      </c>
      <c r="E62" s="71">
        <f t="shared" si="1"/>
        <v>0.61</v>
      </c>
      <c r="F62">
        <v>320</v>
      </c>
      <c r="G62" s="72">
        <v>1.6240000000000001E-2</v>
      </c>
      <c r="H62" s="71">
        <f t="shared" si="2"/>
        <v>5.2</v>
      </c>
      <c r="I62" s="64"/>
      <c r="J62" s="74"/>
      <c r="K62" s="74"/>
      <c r="L62" s="75"/>
    </row>
    <row r="63" spans="1:12" ht="15" customHeight="1" x14ac:dyDescent="0.2">
      <c r="A63">
        <v>1810</v>
      </c>
      <c r="B63" s="71">
        <f t="shared" si="0"/>
        <v>0.65</v>
      </c>
      <c r="C63">
        <v>0</v>
      </c>
      <c r="D63" s="72">
        <v>7.6539999999999997E-2</v>
      </c>
      <c r="E63" s="71">
        <f t="shared" si="1"/>
        <v>0</v>
      </c>
      <c r="F63">
        <v>40</v>
      </c>
      <c r="G63" s="72">
        <v>1.6240000000000001E-2</v>
      </c>
      <c r="H63" s="71">
        <f t="shared" si="2"/>
        <v>0.65</v>
      </c>
      <c r="I63" s="64"/>
      <c r="J63" s="74"/>
      <c r="K63" s="74"/>
      <c r="L63" s="75"/>
    </row>
    <row r="64" spans="1:12" ht="15" customHeight="1" x14ac:dyDescent="0.2">
      <c r="A64">
        <v>1860</v>
      </c>
      <c r="B64" s="71">
        <f t="shared" si="0"/>
        <v>22.52</v>
      </c>
      <c r="C64">
        <v>237</v>
      </c>
      <c r="D64" s="72">
        <v>7.6539999999999997E-2</v>
      </c>
      <c r="E64" s="71">
        <f t="shared" si="1"/>
        <v>18.14</v>
      </c>
      <c r="F64">
        <v>270</v>
      </c>
      <c r="G64" s="72">
        <v>1.6240000000000001E-2</v>
      </c>
      <c r="H64" s="71">
        <f t="shared" si="2"/>
        <v>4.38</v>
      </c>
      <c r="I64" s="64"/>
      <c r="J64" s="74"/>
      <c r="K64" s="74"/>
      <c r="L64" s="75"/>
    </row>
    <row r="65" spans="1:12" ht="15" customHeight="1" x14ac:dyDescent="0.2">
      <c r="A65">
        <v>1865</v>
      </c>
      <c r="B65" s="71">
        <f t="shared" si="0"/>
        <v>11.99</v>
      </c>
      <c r="C65">
        <v>0</v>
      </c>
      <c r="D65" s="72">
        <v>7.6539999999999997E-2</v>
      </c>
      <c r="E65" s="71">
        <f t="shared" si="1"/>
        <v>0</v>
      </c>
      <c r="F65">
        <v>738</v>
      </c>
      <c r="G65" s="72">
        <v>1.6240000000000001E-2</v>
      </c>
      <c r="H65" s="71">
        <f t="shared" si="2"/>
        <v>11.99</v>
      </c>
      <c r="I65" s="74"/>
      <c r="J65" s="74"/>
      <c r="K65" s="74"/>
      <c r="L65" s="75"/>
    </row>
    <row r="66" spans="1:12" ht="15" customHeight="1" x14ac:dyDescent="0.2">
      <c r="A66">
        <v>1869</v>
      </c>
      <c r="B66" s="71">
        <f t="shared" si="0"/>
        <v>6.05</v>
      </c>
      <c r="C66">
        <v>11</v>
      </c>
      <c r="D66" s="72">
        <v>7.6539999999999997E-2</v>
      </c>
      <c r="E66" s="71">
        <f t="shared" si="1"/>
        <v>0.84</v>
      </c>
      <c r="F66">
        <v>321</v>
      </c>
      <c r="G66" s="72">
        <v>1.6240000000000001E-2</v>
      </c>
      <c r="H66" s="71">
        <f t="shared" si="2"/>
        <v>5.21</v>
      </c>
      <c r="I66" s="64"/>
      <c r="J66" s="74"/>
      <c r="K66" s="74"/>
      <c r="L66" s="75"/>
    </row>
    <row r="67" spans="1:12" ht="15" customHeight="1" x14ac:dyDescent="0.2">
      <c r="A67">
        <v>1887</v>
      </c>
      <c r="B67" s="71">
        <f t="shared" si="0"/>
        <v>12.5</v>
      </c>
      <c r="C67">
        <v>60</v>
      </c>
      <c r="D67" s="72">
        <v>7.6539999999999997E-2</v>
      </c>
      <c r="E67" s="71">
        <f t="shared" si="1"/>
        <v>4.59</v>
      </c>
      <c r="F67">
        <v>487</v>
      </c>
      <c r="G67" s="72">
        <v>1.6240000000000001E-2</v>
      </c>
      <c r="H67" s="71">
        <f t="shared" si="2"/>
        <v>7.91</v>
      </c>
      <c r="I67" s="64"/>
      <c r="J67" s="74"/>
      <c r="K67" s="74"/>
      <c r="L67" s="75"/>
    </row>
    <row r="68" spans="1:12" ht="15" customHeight="1" x14ac:dyDescent="0.2">
      <c r="A68">
        <v>1903</v>
      </c>
      <c r="B68" s="71">
        <f t="shared" ref="B68:B113" si="3">ROUND(SUM(E68+H68),2)</f>
        <v>66.599999999999994</v>
      </c>
      <c r="C68">
        <v>425</v>
      </c>
      <c r="D68" s="72">
        <v>7.6539999999999997E-2</v>
      </c>
      <c r="E68" s="71">
        <f t="shared" ref="E68:E113" si="4">ROUND(SUM(C68*D68),2)</f>
        <v>32.53</v>
      </c>
      <c r="F68">
        <v>2098</v>
      </c>
      <c r="G68" s="72">
        <v>1.6240000000000001E-2</v>
      </c>
      <c r="H68" s="71">
        <f t="shared" ref="H68:H113" si="5">ROUND(SUM(F68*G68),2)</f>
        <v>34.07</v>
      </c>
      <c r="I68" s="74"/>
      <c r="J68" s="74"/>
      <c r="K68" s="74"/>
      <c r="L68" s="75"/>
    </row>
    <row r="69" spans="1:12" ht="15" customHeight="1" x14ac:dyDescent="0.2">
      <c r="A69">
        <v>1913</v>
      </c>
      <c r="B69" s="71">
        <f t="shared" si="3"/>
        <v>332.1</v>
      </c>
      <c r="C69">
        <v>3685</v>
      </c>
      <c r="D69" s="72">
        <v>7.6539999999999997E-2</v>
      </c>
      <c r="E69" s="71">
        <f t="shared" si="4"/>
        <v>282.05</v>
      </c>
      <c r="F69">
        <v>3082</v>
      </c>
      <c r="G69" s="72">
        <v>1.6240000000000001E-2</v>
      </c>
      <c r="H69" s="71">
        <f t="shared" si="5"/>
        <v>50.05</v>
      </c>
      <c r="I69" s="64"/>
      <c r="J69" s="74"/>
      <c r="K69" s="74"/>
      <c r="L69" s="75"/>
    </row>
    <row r="70" spans="1:12" ht="15" customHeight="1" x14ac:dyDescent="0.2">
      <c r="A70">
        <v>1936</v>
      </c>
      <c r="B70" s="71">
        <f t="shared" si="3"/>
        <v>455.01</v>
      </c>
      <c r="C70">
        <v>1085</v>
      </c>
      <c r="D70" s="72">
        <v>7.6539999999999997E-2</v>
      </c>
      <c r="E70" s="71">
        <f t="shared" si="4"/>
        <v>83.05</v>
      </c>
      <c r="F70">
        <v>22904</v>
      </c>
      <c r="G70" s="72">
        <v>1.6240000000000001E-2</v>
      </c>
      <c r="H70" s="71">
        <f t="shared" si="5"/>
        <v>371.96</v>
      </c>
      <c r="I70" s="64"/>
      <c r="J70" s="74"/>
      <c r="K70" s="74"/>
      <c r="L70" s="75"/>
    </row>
    <row r="71" spans="1:12" ht="15" customHeight="1" x14ac:dyDescent="0.2">
      <c r="A71">
        <v>1942</v>
      </c>
      <c r="B71" s="71">
        <f t="shared" si="3"/>
        <v>79.47</v>
      </c>
      <c r="C71">
        <v>585</v>
      </c>
      <c r="D71" s="72">
        <v>7.6539999999999997E-2</v>
      </c>
      <c r="E71" s="71">
        <f t="shared" si="4"/>
        <v>44.78</v>
      </c>
      <c r="F71">
        <v>2136</v>
      </c>
      <c r="G71" s="72">
        <v>1.6240000000000001E-2</v>
      </c>
      <c r="H71" s="71">
        <f t="shared" si="5"/>
        <v>34.69</v>
      </c>
      <c r="I71" s="64"/>
      <c r="J71" s="74"/>
      <c r="K71" s="74"/>
      <c r="L71" s="75"/>
    </row>
    <row r="72" spans="1:12" ht="15" customHeight="1" x14ac:dyDescent="0.2">
      <c r="A72">
        <v>1950</v>
      </c>
      <c r="B72" s="71">
        <f t="shared" si="3"/>
        <v>0.19</v>
      </c>
      <c r="C72">
        <v>0</v>
      </c>
      <c r="D72" s="72">
        <v>7.6539999999999997E-2</v>
      </c>
      <c r="E72" s="71">
        <f t="shared" si="4"/>
        <v>0</v>
      </c>
      <c r="F72">
        <v>12</v>
      </c>
      <c r="G72" s="72">
        <v>1.6240000000000001E-2</v>
      </c>
      <c r="H72" s="71">
        <f t="shared" si="5"/>
        <v>0.19</v>
      </c>
      <c r="I72" s="74"/>
      <c r="J72" s="74"/>
      <c r="K72" s="74"/>
      <c r="L72" s="75"/>
    </row>
    <row r="73" spans="1:12" ht="15" customHeight="1" x14ac:dyDescent="0.2">
      <c r="A73">
        <v>1970</v>
      </c>
      <c r="B73" s="71">
        <f t="shared" si="3"/>
        <v>200.63</v>
      </c>
      <c r="C73">
        <v>2028</v>
      </c>
      <c r="D73" s="72">
        <v>7.6539999999999997E-2</v>
      </c>
      <c r="E73" s="71">
        <f t="shared" si="4"/>
        <v>155.22</v>
      </c>
      <c r="F73">
        <v>2796</v>
      </c>
      <c r="G73" s="72">
        <v>1.6240000000000001E-2</v>
      </c>
      <c r="H73" s="71">
        <f t="shared" si="5"/>
        <v>45.41</v>
      </c>
      <c r="I73" s="64"/>
      <c r="J73" s="74"/>
      <c r="K73" s="74"/>
      <c r="L73" s="75"/>
    </row>
    <row r="74" spans="1:12" ht="15" customHeight="1" x14ac:dyDescent="0.2">
      <c r="A74">
        <v>1980</v>
      </c>
      <c r="B74" s="71">
        <f t="shared" si="3"/>
        <v>62.79</v>
      </c>
      <c r="C74">
        <v>5</v>
      </c>
      <c r="D74" s="72">
        <v>7.6539999999999997E-2</v>
      </c>
      <c r="E74" s="71">
        <f t="shared" si="4"/>
        <v>0.38</v>
      </c>
      <c r="F74">
        <v>3843</v>
      </c>
      <c r="G74" s="72">
        <v>1.6240000000000001E-2</v>
      </c>
      <c r="H74" s="71">
        <f t="shared" si="5"/>
        <v>62.41</v>
      </c>
      <c r="I74" s="74"/>
      <c r="J74" s="74"/>
      <c r="K74" s="74"/>
      <c r="L74" s="75"/>
    </row>
    <row r="75" spans="1:12" ht="15" customHeight="1" x14ac:dyDescent="0.2">
      <c r="A75">
        <v>1989</v>
      </c>
      <c r="B75" s="71">
        <f t="shared" si="3"/>
        <v>2.44</v>
      </c>
      <c r="C75">
        <v>0</v>
      </c>
      <c r="D75" s="72">
        <v>7.6539999999999997E-2</v>
      </c>
      <c r="E75" s="71">
        <f t="shared" si="4"/>
        <v>0</v>
      </c>
      <c r="F75">
        <v>150</v>
      </c>
      <c r="G75" s="72">
        <v>1.6240000000000001E-2</v>
      </c>
      <c r="H75" s="71">
        <f t="shared" si="5"/>
        <v>2.44</v>
      </c>
      <c r="I75" s="74"/>
      <c r="J75" s="74"/>
      <c r="K75" s="74"/>
      <c r="L75" s="75"/>
    </row>
    <row r="76" spans="1:12" ht="15" customHeight="1" x14ac:dyDescent="0.2">
      <c r="A76">
        <v>1990</v>
      </c>
      <c r="B76" s="71">
        <f t="shared" si="3"/>
        <v>6.32</v>
      </c>
      <c r="C76">
        <v>34</v>
      </c>
      <c r="D76" s="72">
        <v>7.6539999999999997E-2</v>
      </c>
      <c r="E76" s="71">
        <f t="shared" si="4"/>
        <v>2.6</v>
      </c>
      <c r="F76">
        <v>229</v>
      </c>
      <c r="G76" s="72">
        <v>1.6240000000000001E-2</v>
      </c>
      <c r="H76" s="71">
        <f t="shared" si="5"/>
        <v>3.72</v>
      </c>
      <c r="I76" s="64"/>
      <c r="J76" s="74"/>
      <c r="K76" s="74"/>
      <c r="L76" s="75"/>
    </row>
    <row r="77" spans="1:12" ht="15" customHeight="1" x14ac:dyDescent="0.2">
      <c r="A77">
        <v>2013</v>
      </c>
      <c r="B77" s="71">
        <f t="shared" si="3"/>
        <v>4.83</v>
      </c>
      <c r="C77">
        <v>10</v>
      </c>
      <c r="D77" s="72">
        <v>7.6539999999999997E-2</v>
      </c>
      <c r="E77" s="71">
        <f t="shared" si="4"/>
        <v>0.77</v>
      </c>
      <c r="F77">
        <v>250</v>
      </c>
      <c r="G77" s="72">
        <v>1.6240000000000001E-2</v>
      </c>
      <c r="H77" s="71">
        <f t="shared" si="5"/>
        <v>4.0599999999999996</v>
      </c>
      <c r="I77" s="64"/>
      <c r="J77" s="74"/>
      <c r="K77" s="74"/>
      <c r="L77" s="75"/>
    </row>
    <row r="78" spans="1:12" ht="15" customHeight="1" x14ac:dyDescent="0.2">
      <c r="A78">
        <v>2035</v>
      </c>
      <c r="B78" s="71">
        <f t="shared" si="3"/>
        <v>149.96</v>
      </c>
      <c r="C78">
        <v>1933</v>
      </c>
      <c r="D78" s="72">
        <v>7.6539999999999997E-2</v>
      </c>
      <c r="E78" s="71">
        <f t="shared" si="4"/>
        <v>147.94999999999999</v>
      </c>
      <c r="F78">
        <v>124</v>
      </c>
      <c r="G78" s="72">
        <v>1.6240000000000001E-2</v>
      </c>
      <c r="H78" s="71">
        <f t="shared" si="5"/>
        <v>2.0099999999999998</v>
      </c>
      <c r="I78" s="74"/>
      <c r="J78" s="74"/>
      <c r="K78" s="74"/>
      <c r="L78" s="75"/>
    </row>
    <row r="79" spans="1:12" ht="15" customHeight="1" x14ac:dyDescent="0.2">
      <c r="A79">
        <v>2093</v>
      </c>
      <c r="B79" s="71">
        <f t="shared" si="3"/>
        <v>6.77</v>
      </c>
      <c r="C79">
        <v>0</v>
      </c>
      <c r="D79" s="72">
        <v>7.6539999999999997E-2</v>
      </c>
      <c r="E79" s="71">
        <f t="shared" si="4"/>
        <v>0</v>
      </c>
      <c r="F79">
        <v>417</v>
      </c>
      <c r="G79" s="72">
        <v>1.6240000000000001E-2</v>
      </c>
      <c r="H79" s="71">
        <f t="shared" si="5"/>
        <v>6.77</v>
      </c>
      <c r="I79" s="64"/>
      <c r="J79" s="74"/>
      <c r="K79" s="74"/>
      <c r="L79" s="75"/>
    </row>
    <row r="80" spans="1:12" ht="15" customHeight="1" x14ac:dyDescent="0.2">
      <c r="A80">
        <v>2095</v>
      </c>
      <c r="B80" s="71">
        <f t="shared" si="3"/>
        <v>5.05</v>
      </c>
      <c r="C80">
        <v>33</v>
      </c>
      <c r="D80" s="72">
        <v>7.6539999999999997E-2</v>
      </c>
      <c r="E80" s="71">
        <f t="shared" si="4"/>
        <v>2.5299999999999998</v>
      </c>
      <c r="F80">
        <v>155</v>
      </c>
      <c r="G80" s="72">
        <v>1.6240000000000001E-2</v>
      </c>
      <c r="H80" s="71">
        <f t="shared" si="5"/>
        <v>2.52</v>
      </c>
      <c r="I80" s="64"/>
      <c r="J80" s="74"/>
      <c r="K80" s="74"/>
      <c r="L80" s="75"/>
    </row>
    <row r="81" spans="1:12" ht="15" customHeight="1" x14ac:dyDescent="0.2">
      <c r="A81">
        <v>2160</v>
      </c>
      <c r="B81" s="71">
        <f t="shared" si="3"/>
        <v>0.19</v>
      </c>
      <c r="C81">
        <v>0</v>
      </c>
      <c r="D81" s="72">
        <v>7.6539999999999997E-2</v>
      </c>
      <c r="E81" s="71">
        <f t="shared" si="4"/>
        <v>0</v>
      </c>
      <c r="F81">
        <v>12</v>
      </c>
      <c r="G81" s="72">
        <v>1.6240000000000001E-2</v>
      </c>
      <c r="H81" s="71">
        <f t="shared" si="5"/>
        <v>0.19</v>
      </c>
      <c r="I81" s="64"/>
      <c r="J81" s="74"/>
      <c r="K81" s="74"/>
      <c r="L81" s="75"/>
    </row>
    <row r="82" spans="1:12" ht="15" customHeight="1" x14ac:dyDescent="0.2">
      <c r="A82">
        <v>2162</v>
      </c>
      <c r="B82" s="71">
        <f t="shared" si="3"/>
        <v>15.29</v>
      </c>
      <c r="C82">
        <v>9</v>
      </c>
      <c r="D82" s="72">
        <v>7.6539999999999997E-2</v>
      </c>
      <c r="E82" s="71">
        <f t="shared" si="4"/>
        <v>0.69</v>
      </c>
      <c r="F82">
        <v>899</v>
      </c>
      <c r="G82" s="72">
        <v>1.6240000000000001E-2</v>
      </c>
      <c r="H82" s="71">
        <f t="shared" si="5"/>
        <v>14.6</v>
      </c>
      <c r="I82" s="64"/>
      <c r="J82" s="74"/>
      <c r="K82" s="74"/>
      <c r="L82" s="75"/>
    </row>
    <row r="83" spans="1:12" ht="15" customHeight="1" x14ac:dyDescent="0.2">
      <c r="A83">
        <v>2289</v>
      </c>
      <c r="B83" s="71">
        <f t="shared" si="3"/>
        <v>0.08</v>
      </c>
      <c r="C83">
        <v>1</v>
      </c>
      <c r="D83" s="72">
        <v>7.6539999999999997E-2</v>
      </c>
      <c r="E83" s="71">
        <f t="shared" si="4"/>
        <v>0.08</v>
      </c>
      <c r="F83">
        <v>0</v>
      </c>
      <c r="G83" s="72">
        <v>1.6240000000000001E-2</v>
      </c>
      <c r="H83" s="71">
        <f>ROUND(SUM(F83*G83),2)</f>
        <v>0</v>
      </c>
      <c r="I83" s="64"/>
      <c r="J83" s="74"/>
      <c r="K83" s="74"/>
      <c r="L83" s="75"/>
    </row>
    <row r="84" spans="1:12" ht="15" customHeight="1" x14ac:dyDescent="0.2">
      <c r="A84">
        <v>2320</v>
      </c>
      <c r="B84" s="71">
        <f t="shared" si="3"/>
        <v>0.49</v>
      </c>
      <c r="C84">
        <v>5</v>
      </c>
      <c r="D84" s="72">
        <v>7.6539999999999997E-2</v>
      </c>
      <c r="E84" s="71">
        <f t="shared" si="4"/>
        <v>0.38</v>
      </c>
      <c r="F84">
        <v>7</v>
      </c>
      <c r="G84" s="72">
        <v>1.6240000000000001E-2</v>
      </c>
      <c r="H84" s="71">
        <f t="shared" si="5"/>
        <v>0.11</v>
      </c>
      <c r="I84" s="64"/>
      <c r="J84" s="74"/>
      <c r="K84" s="74"/>
      <c r="L84" s="75"/>
    </row>
    <row r="85" spans="1:12" ht="15" customHeight="1" x14ac:dyDescent="0.2">
      <c r="A85">
        <v>2324</v>
      </c>
      <c r="B85" s="71">
        <f t="shared" si="3"/>
        <v>4.68</v>
      </c>
      <c r="C85">
        <v>2</v>
      </c>
      <c r="D85" s="72">
        <v>7.6539999999999997E-2</v>
      </c>
      <c r="E85" s="71">
        <f t="shared" si="4"/>
        <v>0.15</v>
      </c>
      <c r="F85">
        <v>279</v>
      </c>
      <c r="G85" s="72">
        <v>1.6240000000000001E-2</v>
      </c>
      <c r="H85" s="71">
        <f t="shared" si="5"/>
        <v>4.53</v>
      </c>
      <c r="I85" s="74"/>
      <c r="J85" s="74"/>
      <c r="K85" s="74"/>
      <c r="L85" s="75"/>
    </row>
    <row r="86" spans="1:12" ht="15" customHeight="1" x14ac:dyDescent="0.2">
      <c r="A86">
        <v>2325</v>
      </c>
      <c r="B86" s="71">
        <f t="shared" si="3"/>
        <v>1.75</v>
      </c>
      <c r="C86">
        <v>0</v>
      </c>
      <c r="D86" s="72">
        <v>7.6539999999999997E-2</v>
      </c>
      <c r="E86" s="71">
        <f t="shared" si="4"/>
        <v>0</v>
      </c>
      <c r="F86">
        <v>108</v>
      </c>
      <c r="G86" s="72">
        <v>1.6240000000000001E-2</v>
      </c>
      <c r="H86" s="71">
        <f t="shared" si="5"/>
        <v>1.75</v>
      </c>
      <c r="I86" s="64"/>
      <c r="J86" s="74"/>
      <c r="K86" s="74"/>
      <c r="L86" s="75"/>
    </row>
    <row r="87" spans="1:12" ht="15" customHeight="1" x14ac:dyDescent="0.2">
      <c r="A87">
        <v>2332</v>
      </c>
      <c r="B87" s="71">
        <f t="shared" si="3"/>
        <v>2.84</v>
      </c>
      <c r="C87">
        <v>35</v>
      </c>
      <c r="D87" s="72">
        <v>7.6539999999999997E-2</v>
      </c>
      <c r="E87" s="71">
        <f t="shared" si="4"/>
        <v>2.68</v>
      </c>
      <c r="F87">
        <v>10</v>
      </c>
      <c r="G87" s="72">
        <v>1.6240000000000001E-2</v>
      </c>
      <c r="H87" s="71">
        <f t="shared" si="5"/>
        <v>0.16</v>
      </c>
      <c r="I87" s="74"/>
      <c r="J87" s="74"/>
      <c r="K87" s="74"/>
      <c r="L87" s="75"/>
    </row>
    <row r="88" spans="1:12" ht="15" customHeight="1" x14ac:dyDescent="0.2">
      <c r="A88">
        <v>2352</v>
      </c>
      <c r="B88" s="71">
        <f t="shared" si="3"/>
        <v>102.17</v>
      </c>
      <c r="C88">
        <v>5</v>
      </c>
      <c r="D88" s="72">
        <v>7.6539999999999997E-2</v>
      </c>
      <c r="E88" s="71">
        <f t="shared" si="4"/>
        <v>0.38</v>
      </c>
      <c r="F88">
        <v>6268</v>
      </c>
      <c r="G88" s="72">
        <v>1.6240000000000001E-2</v>
      </c>
      <c r="H88" s="71">
        <f t="shared" si="5"/>
        <v>101.79</v>
      </c>
      <c r="I88" s="64"/>
      <c r="J88" s="74"/>
      <c r="K88" s="74"/>
      <c r="L88" s="75"/>
    </row>
    <row r="89" spans="1:12" ht="15" customHeight="1" x14ac:dyDescent="0.2">
      <c r="A89">
        <v>2354</v>
      </c>
      <c r="B89" s="71">
        <f t="shared" si="3"/>
        <v>9.86</v>
      </c>
      <c r="C89">
        <v>0</v>
      </c>
      <c r="D89" s="72">
        <v>7.6539999999999997E-2</v>
      </c>
      <c r="E89" s="71">
        <f t="shared" si="4"/>
        <v>0</v>
      </c>
      <c r="F89">
        <v>607</v>
      </c>
      <c r="G89" s="72">
        <v>1.6240000000000001E-2</v>
      </c>
      <c r="H89" s="71">
        <f t="shared" si="5"/>
        <v>9.86</v>
      </c>
      <c r="I89" s="74"/>
      <c r="J89" s="74"/>
      <c r="K89" s="74"/>
      <c r="L89" s="75"/>
    </row>
    <row r="90" spans="1:12" ht="15" customHeight="1" x14ac:dyDescent="0.2">
      <c r="A90">
        <v>2356</v>
      </c>
      <c r="B90" s="71">
        <f t="shared" si="3"/>
        <v>0.11</v>
      </c>
      <c r="C90">
        <v>0</v>
      </c>
      <c r="D90" s="72">
        <v>7.6539999999999997E-2</v>
      </c>
      <c r="E90" s="71">
        <f t="shared" si="4"/>
        <v>0</v>
      </c>
      <c r="F90">
        <v>7</v>
      </c>
      <c r="G90" s="72">
        <v>1.6240000000000001E-2</v>
      </c>
      <c r="H90" s="71">
        <f t="shared" si="5"/>
        <v>0.11</v>
      </c>
      <c r="I90" s="64"/>
      <c r="J90" s="74"/>
      <c r="K90" s="74"/>
      <c r="L90" s="75"/>
    </row>
    <row r="91" spans="1:12" ht="15" customHeight="1" x14ac:dyDescent="0.2">
      <c r="A91">
        <v>2358</v>
      </c>
      <c r="B91" s="71">
        <f t="shared" si="3"/>
        <v>2.94</v>
      </c>
      <c r="C91">
        <v>0</v>
      </c>
      <c r="D91" s="72">
        <v>7.6539999999999997E-2</v>
      </c>
      <c r="E91" s="71">
        <f t="shared" si="4"/>
        <v>0</v>
      </c>
      <c r="F91">
        <v>181</v>
      </c>
      <c r="G91" s="72">
        <v>1.6240000000000001E-2</v>
      </c>
      <c r="H91" s="71">
        <f t="shared" si="5"/>
        <v>2.94</v>
      </c>
      <c r="I91" s="64"/>
      <c r="J91" s="74"/>
      <c r="K91" s="74"/>
      <c r="L91" s="75"/>
    </row>
    <row r="92" spans="1:12" ht="15" customHeight="1" x14ac:dyDescent="0.2">
      <c r="A92">
        <v>2367</v>
      </c>
      <c r="B92" s="71">
        <f t="shared" si="3"/>
        <v>42.15</v>
      </c>
      <c r="C92">
        <v>121</v>
      </c>
      <c r="D92" s="72">
        <v>7.6539999999999997E-2</v>
      </c>
      <c r="E92" s="71">
        <f t="shared" si="4"/>
        <v>9.26</v>
      </c>
      <c r="F92">
        <v>2025</v>
      </c>
      <c r="G92" s="72">
        <v>1.6240000000000001E-2</v>
      </c>
      <c r="H92" s="71">
        <f t="shared" si="5"/>
        <v>32.89</v>
      </c>
      <c r="I92" s="64"/>
      <c r="J92" s="74"/>
      <c r="K92" s="74"/>
      <c r="L92" s="75"/>
    </row>
    <row r="93" spans="1:12" ht="15" customHeight="1" x14ac:dyDescent="0.2">
      <c r="A93">
        <v>2369</v>
      </c>
      <c r="B93" s="71">
        <f>ROUND(SUM(E93+H93),2)</f>
        <v>3.76</v>
      </c>
      <c r="C93">
        <v>46</v>
      </c>
      <c r="D93" s="72">
        <v>7.6539999999999997E-2</v>
      </c>
      <c r="E93" s="71">
        <f>ROUND(SUM(C93*D93),2)</f>
        <v>3.52</v>
      </c>
      <c r="F93">
        <v>15</v>
      </c>
      <c r="G93" s="72">
        <v>1.6240000000000001E-2</v>
      </c>
      <c r="H93" s="71">
        <f>ROUND(SUM(F93*G93),2)</f>
        <v>0.24</v>
      </c>
      <c r="I93" s="64"/>
      <c r="J93" s="74"/>
      <c r="K93" s="74"/>
      <c r="L93" s="75"/>
    </row>
    <row r="94" spans="1:12" ht="15" customHeight="1" x14ac:dyDescent="0.2">
      <c r="A94">
        <v>2370</v>
      </c>
      <c r="B94" s="71">
        <f t="shared" si="3"/>
        <v>0.67</v>
      </c>
      <c r="C94">
        <v>2</v>
      </c>
      <c r="D94" s="72">
        <v>7.6539999999999997E-2</v>
      </c>
      <c r="E94" s="71">
        <f t="shared" si="4"/>
        <v>0.15</v>
      </c>
      <c r="F94">
        <v>32</v>
      </c>
      <c r="G94" s="72">
        <v>1.6240000000000001E-2</v>
      </c>
      <c r="H94" s="71">
        <f t="shared" si="5"/>
        <v>0.52</v>
      </c>
      <c r="I94" s="74"/>
      <c r="J94" s="74"/>
      <c r="K94" s="74"/>
      <c r="L94" s="75"/>
    </row>
    <row r="95" spans="1:12" ht="15" customHeight="1" x14ac:dyDescent="0.2">
      <c r="A95">
        <v>2371</v>
      </c>
      <c r="B95" s="71">
        <f t="shared" si="3"/>
        <v>18.25</v>
      </c>
      <c r="C95">
        <v>118</v>
      </c>
      <c r="D95" s="72">
        <v>7.6539999999999997E-2</v>
      </c>
      <c r="E95" s="71">
        <f t="shared" si="4"/>
        <v>9.0299999999999994</v>
      </c>
      <c r="F95">
        <v>568</v>
      </c>
      <c r="G95" s="72">
        <v>1.6240000000000001E-2</v>
      </c>
      <c r="H95" s="71">
        <f t="shared" si="5"/>
        <v>9.2200000000000006</v>
      </c>
      <c r="I95" s="64"/>
      <c r="J95" s="74"/>
      <c r="K95" s="74"/>
      <c r="L95" s="75"/>
    </row>
    <row r="96" spans="1:12" ht="15" customHeight="1" x14ac:dyDescent="0.2">
      <c r="A96">
        <v>2372</v>
      </c>
      <c r="B96" s="71">
        <f t="shared" si="3"/>
        <v>1.3</v>
      </c>
      <c r="C96">
        <v>17</v>
      </c>
      <c r="D96" s="72">
        <v>7.6539999999999997E-2</v>
      </c>
      <c r="E96" s="71">
        <f t="shared" si="4"/>
        <v>1.3</v>
      </c>
      <c r="F96">
        <v>0</v>
      </c>
      <c r="G96" s="72">
        <v>1.6240000000000001E-2</v>
      </c>
      <c r="H96" s="71">
        <f t="shared" si="5"/>
        <v>0</v>
      </c>
      <c r="I96" s="64"/>
      <c r="J96" s="74"/>
      <c r="K96" s="74"/>
      <c r="L96" s="75"/>
    </row>
    <row r="97" spans="1:12" ht="15" customHeight="1" x14ac:dyDescent="0.2">
      <c r="A97">
        <v>2374</v>
      </c>
      <c r="B97" s="71">
        <f t="shared" si="3"/>
        <v>3.19</v>
      </c>
      <c r="C97">
        <v>41</v>
      </c>
      <c r="D97" s="72">
        <v>7.6539999999999997E-2</v>
      </c>
      <c r="E97" s="71">
        <f t="shared" si="4"/>
        <v>3.14</v>
      </c>
      <c r="F97">
        <v>3</v>
      </c>
      <c r="G97" s="72">
        <v>1.6240000000000001E-2</v>
      </c>
      <c r="H97" s="71">
        <f t="shared" si="5"/>
        <v>0.05</v>
      </c>
      <c r="I97" s="74"/>
      <c r="J97" s="74"/>
      <c r="K97" s="74"/>
      <c r="L97" s="75"/>
    </row>
    <row r="98" spans="1:12" ht="15" customHeight="1" x14ac:dyDescent="0.2">
      <c r="A98">
        <v>2406</v>
      </c>
      <c r="B98" s="71">
        <f t="shared" si="3"/>
        <v>3.56</v>
      </c>
      <c r="C98">
        <v>16</v>
      </c>
      <c r="D98" s="72">
        <v>7.6539999999999997E-2</v>
      </c>
      <c r="E98" s="71">
        <f t="shared" si="4"/>
        <v>1.22</v>
      </c>
      <c r="F98">
        <v>144</v>
      </c>
      <c r="G98" s="72">
        <v>1.6240000000000001E-2</v>
      </c>
      <c r="H98" s="71">
        <f t="shared" si="5"/>
        <v>2.34</v>
      </c>
      <c r="I98" s="74"/>
      <c r="J98" s="74"/>
      <c r="K98" s="74"/>
      <c r="L98" s="75"/>
    </row>
    <row r="99" spans="1:12" ht="15" customHeight="1" x14ac:dyDescent="0.2">
      <c r="A99">
        <v>2411</v>
      </c>
      <c r="B99" s="71">
        <f t="shared" si="3"/>
        <v>45.01</v>
      </c>
      <c r="C99">
        <v>265</v>
      </c>
      <c r="D99" s="72">
        <v>7.6539999999999997E-2</v>
      </c>
      <c r="E99" s="71">
        <f t="shared" si="4"/>
        <v>20.28</v>
      </c>
      <c r="F99">
        <v>1523</v>
      </c>
      <c r="G99" s="72">
        <v>1.6240000000000001E-2</v>
      </c>
      <c r="H99" s="71">
        <f t="shared" si="5"/>
        <v>24.73</v>
      </c>
      <c r="I99" s="74"/>
      <c r="J99" s="74"/>
      <c r="K99" s="74"/>
      <c r="L99" s="75"/>
    </row>
    <row r="100" spans="1:12" ht="15" customHeight="1" x14ac:dyDescent="0.2">
      <c r="A100">
        <v>2412</v>
      </c>
      <c r="B100" s="71">
        <f t="shared" si="3"/>
        <v>34.76</v>
      </c>
      <c r="C100">
        <v>261</v>
      </c>
      <c r="D100" s="72">
        <v>7.6539999999999997E-2</v>
      </c>
      <c r="E100" s="71">
        <f t="shared" si="4"/>
        <v>19.98</v>
      </c>
      <c r="F100">
        <v>910</v>
      </c>
      <c r="G100" s="72">
        <v>1.6240000000000001E-2</v>
      </c>
      <c r="H100" s="71">
        <f t="shared" si="5"/>
        <v>14.78</v>
      </c>
      <c r="I100" s="74"/>
      <c r="J100" s="74"/>
      <c r="K100" s="74"/>
      <c r="L100" s="75"/>
    </row>
    <row r="101" spans="1:12" ht="15" customHeight="1" x14ac:dyDescent="0.2">
      <c r="A101">
        <v>2418</v>
      </c>
      <c r="B101" s="71">
        <f t="shared" si="3"/>
        <v>185.5</v>
      </c>
      <c r="C101">
        <v>2087</v>
      </c>
      <c r="D101" s="72">
        <v>7.6539999999999997E-2</v>
      </c>
      <c r="E101" s="71">
        <f t="shared" si="4"/>
        <v>159.74</v>
      </c>
      <c r="F101">
        <v>1586</v>
      </c>
      <c r="G101" s="72">
        <v>1.6240000000000001E-2</v>
      </c>
      <c r="H101" s="71">
        <f t="shared" si="5"/>
        <v>25.76</v>
      </c>
      <c r="I101" s="74"/>
      <c r="J101" s="74"/>
      <c r="K101" s="74"/>
      <c r="L101" s="75"/>
    </row>
    <row r="102" spans="1:12" ht="15" customHeight="1" x14ac:dyDescent="0.2">
      <c r="A102">
        <v>2420</v>
      </c>
      <c r="B102" s="71">
        <f t="shared" si="3"/>
        <v>108.14</v>
      </c>
      <c r="C102">
        <v>1031</v>
      </c>
      <c r="D102" s="72">
        <v>7.6539999999999997E-2</v>
      </c>
      <c r="E102" s="71">
        <f t="shared" si="4"/>
        <v>78.91</v>
      </c>
      <c r="F102">
        <v>1800</v>
      </c>
      <c r="G102" s="72">
        <v>1.6240000000000001E-2</v>
      </c>
      <c r="H102" s="71">
        <f t="shared" si="5"/>
        <v>29.23</v>
      </c>
      <c r="I102" s="64"/>
      <c r="J102" s="74"/>
      <c r="K102" s="74"/>
      <c r="L102" s="75"/>
    </row>
    <row r="103" spans="1:12" ht="15" customHeight="1" x14ac:dyDescent="0.2">
      <c r="A103">
        <v>2421</v>
      </c>
      <c r="B103" s="71">
        <f t="shared" si="3"/>
        <v>10.92</v>
      </c>
      <c r="C103">
        <v>108</v>
      </c>
      <c r="D103" s="72">
        <v>7.6539999999999997E-2</v>
      </c>
      <c r="E103" s="71">
        <f t="shared" si="4"/>
        <v>8.27</v>
      </c>
      <c r="F103">
        <v>163</v>
      </c>
      <c r="G103" s="72">
        <v>1.6240000000000001E-2</v>
      </c>
      <c r="H103" s="71">
        <f t="shared" si="5"/>
        <v>2.65</v>
      </c>
      <c r="I103" s="64"/>
      <c r="J103" s="74"/>
      <c r="K103" s="74"/>
      <c r="L103" s="75"/>
    </row>
    <row r="104" spans="1:12" ht="15" customHeight="1" x14ac:dyDescent="0.2">
      <c r="A104">
        <v>2423</v>
      </c>
      <c r="B104" s="71">
        <f t="shared" si="3"/>
        <v>0.39</v>
      </c>
      <c r="C104">
        <v>0</v>
      </c>
      <c r="D104" s="72">
        <v>7.6539999999999997E-2</v>
      </c>
      <c r="E104" s="71">
        <f t="shared" si="4"/>
        <v>0</v>
      </c>
      <c r="F104">
        <v>24</v>
      </c>
      <c r="G104" s="72">
        <v>1.6240000000000001E-2</v>
      </c>
      <c r="H104" s="71">
        <f t="shared" si="5"/>
        <v>0.39</v>
      </c>
      <c r="I104" s="64"/>
      <c r="J104" s="74"/>
      <c r="K104" s="74"/>
      <c r="L104" s="75"/>
    </row>
    <row r="105" spans="1:12" ht="15" customHeight="1" x14ac:dyDescent="0.2">
      <c r="A105">
        <v>2424</v>
      </c>
      <c r="B105" s="71">
        <f t="shared" si="3"/>
        <v>0.84</v>
      </c>
      <c r="C105">
        <v>0</v>
      </c>
      <c r="D105" s="72">
        <v>7.6539999999999997E-2</v>
      </c>
      <c r="E105" s="71">
        <f t="shared" si="4"/>
        <v>0</v>
      </c>
      <c r="F105">
        <v>52</v>
      </c>
      <c r="G105" s="72">
        <v>1.6240000000000001E-2</v>
      </c>
      <c r="H105" s="71">
        <f t="shared" si="5"/>
        <v>0.84</v>
      </c>
      <c r="I105" s="64"/>
      <c r="J105" s="74"/>
      <c r="K105" s="74"/>
      <c r="L105" s="75"/>
    </row>
    <row r="106" spans="1:12" ht="15" customHeight="1" x14ac:dyDescent="0.2">
      <c r="A106">
        <v>2425</v>
      </c>
      <c r="B106" s="71">
        <f t="shared" si="3"/>
        <v>4.7699999999999996</v>
      </c>
      <c r="C106">
        <v>28</v>
      </c>
      <c r="D106" s="72">
        <v>7.6539999999999997E-2</v>
      </c>
      <c r="E106" s="71">
        <f t="shared" si="4"/>
        <v>2.14</v>
      </c>
      <c r="F106">
        <v>162</v>
      </c>
      <c r="G106" s="72">
        <v>1.6240000000000001E-2</v>
      </c>
      <c r="H106" s="71">
        <f t="shared" si="5"/>
        <v>2.63</v>
      </c>
      <c r="I106" s="64"/>
      <c r="J106" s="74"/>
      <c r="K106" s="74"/>
      <c r="L106" s="75"/>
    </row>
    <row r="107" spans="1:12" ht="15" customHeight="1" x14ac:dyDescent="0.2">
      <c r="A107">
        <v>2426</v>
      </c>
      <c r="B107" s="71">
        <f t="shared" si="3"/>
        <v>0.77</v>
      </c>
      <c r="C107">
        <v>10</v>
      </c>
      <c r="D107" s="72">
        <v>7.6539999999999997E-2</v>
      </c>
      <c r="E107" s="71">
        <f t="shared" si="4"/>
        <v>0.77</v>
      </c>
      <c r="F107">
        <v>0</v>
      </c>
      <c r="G107" s="72">
        <v>1.6240000000000001E-2</v>
      </c>
      <c r="H107" s="71">
        <f t="shared" si="5"/>
        <v>0</v>
      </c>
      <c r="I107" s="64"/>
      <c r="J107" s="74"/>
      <c r="K107" s="74"/>
      <c r="L107" s="75"/>
    </row>
    <row r="108" spans="1:12" ht="15" customHeight="1" x14ac:dyDescent="0.2">
      <c r="A108" s="91">
        <v>2428</v>
      </c>
      <c r="B108" s="71">
        <f t="shared" si="3"/>
        <v>8.74</v>
      </c>
      <c r="C108">
        <v>0</v>
      </c>
      <c r="D108" s="72">
        <v>7.6539999999999997E-2</v>
      </c>
      <c r="E108" s="71">
        <f t="shared" si="4"/>
        <v>0</v>
      </c>
      <c r="F108">
        <v>538</v>
      </c>
      <c r="G108" s="72">
        <v>1.6240000000000001E-2</v>
      </c>
      <c r="H108" s="71">
        <f t="shared" si="5"/>
        <v>8.74</v>
      </c>
      <c r="I108" s="64"/>
      <c r="J108" s="74"/>
      <c r="K108" s="74"/>
      <c r="L108" s="75"/>
    </row>
    <row r="109" spans="1:12" ht="15" customHeight="1" x14ac:dyDescent="0.2">
      <c r="A109">
        <v>2432</v>
      </c>
      <c r="B109" s="71">
        <f t="shared" si="3"/>
        <v>161.79</v>
      </c>
      <c r="C109">
        <v>1598</v>
      </c>
      <c r="D109" s="72">
        <v>7.6539999999999997E-2</v>
      </c>
      <c r="E109" s="71">
        <f t="shared" si="4"/>
        <v>122.31</v>
      </c>
      <c r="F109">
        <v>2431</v>
      </c>
      <c r="G109" s="72">
        <v>1.6240000000000001E-2</v>
      </c>
      <c r="H109" s="71">
        <f t="shared" si="5"/>
        <v>39.479999999999997</v>
      </c>
      <c r="I109" s="64"/>
      <c r="J109" s="74"/>
      <c r="K109" s="74"/>
      <c r="L109" s="75"/>
    </row>
    <row r="110" spans="1:12" ht="15" customHeight="1" x14ac:dyDescent="0.2">
      <c r="A110">
        <v>2433</v>
      </c>
      <c r="B110" s="71">
        <f t="shared" si="3"/>
        <v>1.1499999999999999</v>
      </c>
      <c r="C110">
        <v>0</v>
      </c>
      <c r="D110" s="72">
        <v>7.6539999999999997E-2</v>
      </c>
      <c r="E110" s="71">
        <f t="shared" si="4"/>
        <v>0</v>
      </c>
      <c r="F110">
        <v>71</v>
      </c>
      <c r="G110" s="72">
        <v>1.6240000000000001E-2</v>
      </c>
      <c r="H110" s="71">
        <f t="shared" si="5"/>
        <v>1.1499999999999999</v>
      </c>
      <c r="I110" s="64"/>
      <c r="J110" s="74"/>
      <c r="K110" s="74"/>
      <c r="L110" s="75"/>
    </row>
    <row r="111" spans="1:12" ht="15" customHeight="1" x14ac:dyDescent="0.2">
      <c r="A111">
        <v>2434</v>
      </c>
      <c r="B111" s="71">
        <f t="shared" si="3"/>
        <v>1.35</v>
      </c>
      <c r="C111">
        <v>5</v>
      </c>
      <c r="D111" s="72">
        <v>7.6539999999999997E-2</v>
      </c>
      <c r="E111" s="71">
        <f t="shared" si="4"/>
        <v>0.38</v>
      </c>
      <c r="F111">
        <v>60</v>
      </c>
      <c r="G111" s="72">
        <v>1.6240000000000001E-2</v>
      </c>
      <c r="H111" s="71">
        <f t="shared" si="5"/>
        <v>0.97</v>
      </c>
      <c r="I111" s="64"/>
      <c r="J111" s="74"/>
      <c r="K111" s="74"/>
      <c r="L111" s="75"/>
    </row>
    <row r="112" spans="1:12" ht="15" customHeight="1" x14ac:dyDescent="0.2">
      <c r="A112">
        <v>2437</v>
      </c>
      <c r="B112" s="71">
        <f t="shared" si="3"/>
        <v>12</v>
      </c>
      <c r="C112">
        <v>0</v>
      </c>
      <c r="D112" s="72">
        <v>7.6539999999999997E-2</v>
      </c>
      <c r="E112" s="71">
        <f t="shared" si="4"/>
        <v>0</v>
      </c>
      <c r="F112">
        <v>739</v>
      </c>
      <c r="G112" s="72">
        <v>1.6240000000000001E-2</v>
      </c>
      <c r="H112" s="71">
        <f t="shared" si="5"/>
        <v>12</v>
      </c>
      <c r="I112" s="64"/>
      <c r="J112" s="74"/>
      <c r="K112" s="74"/>
      <c r="L112" s="75"/>
    </row>
    <row r="113" spans="1:12" ht="15" customHeight="1" x14ac:dyDescent="0.2">
      <c r="A113" s="122" t="s">
        <v>167</v>
      </c>
      <c r="B113" s="71">
        <f t="shared" si="3"/>
        <v>1701.29</v>
      </c>
      <c r="C113">
        <v>16071</v>
      </c>
      <c r="D113" s="72">
        <v>7.6539999999999997E-2</v>
      </c>
      <c r="E113" s="71">
        <f t="shared" si="4"/>
        <v>1230.07</v>
      </c>
      <c r="F113">
        <v>29016</v>
      </c>
      <c r="G113" s="72">
        <v>1.6240000000000001E-2</v>
      </c>
      <c r="H113" s="71">
        <f t="shared" si="5"/>
        <v>471.22</v>
      </c>
      <c r="I113" s="64"/>
      <c r="J113" s="74"/>
      <c r="K113" s="74"/>
      <c r="L113" s="75"/>
    </row>
    <row r="114" spans="1:12" ht="15" customHeight="1" x14ac:dyDescent="0.2">
      <c r="A114" s="100" t="s">
        <v>35</v>
      </c>
      <c r="B114" s="73">
        <f>SUM(B5:B113)</f>
        <v>7074.9600000000009</v>
      </c>
      <c r="C114" s="76">
        <f>SUM(C5:C113)</f>
        <v>52729</v>
      </c>
      <c r="D114" s="64"/>
      <c r="E114" s="73">
        <f>SUM(E5:E113)</f>
        <v>4035.8499999999995</v>
      </c>
      <c r="F114" s="76">
        <f>SUM(F5:F113)</f>
        <v>187136</v>
      </c>
      <c r="G114" s="72" t="s">
        <v>16</v>
      </c>
      <c r="H114" s="73">
        <f>SUM(H5:H113)</f>
        <v>3039.1100000000006</v>
      </c>
      <c r="I114" s="64"/>
      <c r="J114" s="74"/>
      <c r="K114" s="74"/>
      <c r="L114" s="75"/>
    </row>
    <row r="115" spans="1:12" ht="15" customHeight="1" x14ac:dyDescent="0.2">
      <c r="A115" s="64"/>
      <c r="B115" s="64"/>
      <c r="C115" s="64"/>
      <c r="D115" s="64"/>
      <c r="E115" s="64"/>
      <c r="F115" s="64"/>
      <c r="G115" s="64"/>
      <c r="H115" s="64"/>
      <c r="I115" s="74"/>
      <c r="J115" s="64"/>
      <c r="K115" s="64"/>
    </row>
    <row r="116" spans="1:12" ht="15" customHeight="1" x14ac:dyDescent="0.2">
      <c r="A116" s="60"/>
      <c r="B116" s="61"/>
      <c r="C116" s="62"/>
      <c r="D116" s="62"/>
      <c r="E116" s="77"/>
      <c r="F116" s="78" t="s">
        <v>72</v>
      </c>
      <c r="G116" s="62"/>
      <c r="H116" s="64"/>
      <c r="I116" s="79"/>
      <c r="J116" s="110" t="s">
        <v>32</v>
      </c>
      <c r="K116" s="110"/>
    </row>
    <row r="117" spans="1:12" ht="15" customHeight="1" x14ac:dyDescent="0.2">
      <c r="A117" s="60"/>
      <c r="B117" s="61"/>
      <c r="C117" s="63"/>
      <c r="D117" s="80" t="s">
        <v>70</v>
      </c>
      <c r="E117" s="81">
        <f>K119</f>
        <v>4847.96</v>
      </c>
      <c r="F117" s="82">
        <v>885289</v>
      </c>
      <c r="G117" s="83" t="s">
        <v>32</v>
      </c>
      <c r="H117" s="64"/>
      <c r="I117" s="64"/>
      <c r="J117" s="84" t="s">
        <v>63</v>
      </c>
      <c r="K117" s="85">
        <f>ROUND(SUM(C114*0.06),2)</f>
        <v>3163.74</v>
      </c>
    </row>
    <row r="118" spans="1:12" ht="15" customHeight="1" x14ac:dyDescent="0.2">
      <c r="A118" s="60"/>
      <c r="B118" s="61"/>
      <c r="C118" s="63"/>
      <c r="D118" s="80" t="s">
        <v>71</v>
      </c>
      <c r="E118" s="86">
        <f>B114-E117</f>
        <v>2227.0000000000009</v>
      </c>
      <c r="F118" s="77"/>
      <c r="G118" s="83" t="s">
        <v>188</v>
      </c>
      <c r="H118" s="64"/>
      <c r="I118" s="79"/>
      <c r="J118" s="87" t="s">
        <v>62</v>
      </c>
      <c r="K118" s="88">
        <f>ROUND(SUM(F114*0.009),2)</f>
        <v>1684.22</v>
      </c>
    </row>
    <row r="119" spans="1:12" ht="15" customHeight="1" x14ac:dyDescent="0.2">
      <c r="A119" s="60"/>
      <c r="B119" s="61"/>
      <c r="C119" s="77"/>
      <c r="D119" s="62"/>
      <c r="E119" s="86">
        <f>SUM(E117:E118)</f>
        <v>7074.9600000000009</v>
      </c>
      <c r="F119" s="62"/>
      <c r="G119" s="62"/>
      <c r="H119" s="64"/>
      <c r="I119" s="64"/>
      <c r="J119" s="64"/>
      <c r="K119" s="85">
        <f>SUM(K117:K118)</f>
        <v>4847.96</v>
      </c>
    </row>
    <row r="120" spans="1:12" x14ac:dyDescent="0.2">
      <c r="A120" s="64"/>
      <c r="B120" s="64"/>
      <c r="C120" s="64"/>
      <c r="D120" s="64"/>
      <c r="E120" s="64"/>
      <c r="F120" s="64"/>
      <c r="G120" s="64"/>
      <c r="H120" s="64"/>
      <c r="I120" s="79"/>
      <c r="J120" s="87" t="s">
        <v>177</v>
      </c>
      <c r="K120" s="88">
        <v>-4.84</v>
      </c>
    </row>
    <row r="121" spans="1:12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89" t="s">
        <v>178</v>
      </c>
      <c r="K121" s="90">
        <f>SUM(K119:K120)</f>
        <v>4843.12</v>
      </c>
    </row>
  </sheetData>
  <mergeCells count="1">
    <mergeCell ref="J116:K1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7"/>
  <sheetViews>
    <sheetView showGridLines="0" showOutlineSymbols="0" workbookViewId="0">
      <selection activeCell="D1283" sqref="D1283"/>
    </sheetView>
  </sheetViews>
  <sheetFormatPr defaultRowHeight="12.75" customHeight="1" x14ac:dyDescent="0.2"/>
  <cols>
    <col min="1" max="1" width="31" style="111" bestFit="1" customWidth="1"/>
    <col min="2" max="2" width="9.7109375" style="111" bestFit="1" customWidth="1"/>
    <col min="3" max="3" width="7.5703125" style="111" bestFit="1" customWidth="1"/>
    <col min="4" max="4" width="6.5703125" style="111" bestFit="1" customWidth="1"/>
    <col min="5" max="6" width="7.5703125" style="111" bestFit="1" customWidth="1"/>
    <col min="7" max="7" width="4.140625" style="111" bestFit="1" customWidth="1"/>
    <col min="8" max="9" width="7.5703125" style="111" bestFit="1" customWidth="1"/>
    <col min="10" max="10" width="2.85546875" style="111" customWidth="1"/>
    <col min="11" max="239" width="6.85546875" style="111" customWidth="1"/>
    <col min="240" max="241" width="1.140625" style="111" customWidth="1"/>
    <col min="242" max="242" width="1.5703125" style="111" customWidth="1"/>
    <col min="243" max="243" width="8" style="111" customWidth="1"/>
    <col min="244" max="244" width="5.5703125" style="111" customWidth="1"/>
    <col min="245" max="245" width="5.42578125" style="111" customWidth="1"/>
    <col min="246" max="246" width="7.140625" style="111" customWidth="1"/>
    <col min="247" max="247" width="1.28515625" style="111" customWidth="1"/>
    <col min="248" max="248" width="3.85546875" style="111" customWidth="1"/>
    <col min="249" max="249" width="4.28515625" style="111" customWidth="1"/>
    <col min="250" max="250" width="8.140625" style="111" customWidth="1"/>
    <col min="251" max="251" width="1.140625" style="111" customWidth="1"/>
    <col min="252" max="252" width="3" style="111" customWidth="1"/>
    <col min="253" max="253" width="2.140625" style="111" customWidth="1"/>
    <col min="254" max="254" width="1.7109375" style="111" customWidth="1"/>
    <col min="255" max="255" width="9.42578125" style="111" customWidth="1"/>
    <col min="256" max="256" width="4" style="111" customWidth="1"/>
    <col min="257" max="257" width="4.28515625" style="111" customWidth="1"/>
    <col min="258" max="258" width="2.42578125" style="111" customWidth="1"/>
    <col min="259" max="260" width="2.85546875" style="111" customWidth="1"/>
    <col min="261" max="261" width="1" style="111" customWidth="1"/>
    <col min="262" max="262" width="1.5703125" style="111" customWidth="1"/>
    <col min="263" max="263" width="3.140625" style="111" customWidth="1"/>
    <col min="264" max="264" width="14.140625" style="111" customWidth="1"/>
    <col min="265" max="265" width="1.140625" style="111" customWidth="1"/>
    <col min="266" max="495" width="6.85546875" style="111" customWidth="1"/>
    <col min="496" max="497" width="1.140625" style="111" customWidth="1"/>
    <col min="498" max="498" width="1.5703125" style="111" customWidth="1"/>
    <col min="499" max="499" width="8" style="111" customWidth="1"/>
    <col min="500" max="500" width="5.5703125" style="111" customWidth="1"/>
    <col min="501" max="501" width="5.42578125" style="111" customWidth="1"/>
    <col min="502" max="502" width="7.140625" style="111" customWidth="1"/>
    <col min="503" max="503" width="1.28515625" style="111" customWidth="1"/>
    <col min="504" max="504" width="3.85546875" style="111" customWidth="1"/>
    <col min="505" max="505" width="4.28515625" style="111" customWidth="1"/>
    <col min="506" max="506" width="8.140625" style="111" customWidth="1"/>
    <col min="507" max="507" width="1.140625" style="111" customWidth="1"/>
    <col min="508" max="508" width="3" style="111" customWidth="1"/>
    <col min="509" max="509" width="2.140625" style="111" customWidth="1"/>
    <col min="510" max="510" width="1.7109375" style="111" customWidth="1"/>
    <col min="511" max="511" width="9.42578125" style="111" customWidth="1"/>
    <col min="512" max="512" width="4" style="111" customWidth="1"/>
    <col min="513" max="513" width="4.28515625" style="111" customWidth="1"/>
    <col min="514" max="514" width="2.42578125" style="111" customWidth="1"/>
    <col min="515" max="516" width="2.85546875" style="111" customWidth="1"/>
    <col min="517" max="517" width="1" style="111" customWidth="1"/>
    <col min="518" max="518" width="1.5703125" style="111" customWidth="1"/>
    <col min="519" max="519" width="3.140625" style="111" customWidth="1"/>
    <col min="520" max="520" width="14.140625" style="111" customWidth="1"/>
    <col min="521" max="521" width="1.140625" style="111" customWidth="1"/>
    <col min="522" max="751" width="6.85546875" style="111" customWidth="1"/>
    <col min="752" max="753" width="1.140625" style="111" customWidth="1"/>
    <col min="754" max="754" width="1.5703125" style="111" customWidth="1"/>
    <col min="755" max="755" width="8" style="111" customWidth="1"/>
    <col min="756" max="756" width="5.5703125" style="111" customWidth="1"/>
    <col min="757" max="757" width="5.42578125" style="111" customWidth="1"/>
    <col min="758" max="758" width="7.140625" style="111" customWidth="1"/>
    <col min="759" max="759" width="1.28515625" style="111" customWidth="1"/>
    <col min="760" max="760" width="3.85546875" style="111" customWidth="1"/>
    <col min="761" max="761" width="4.28515625" style="111" customWidth="1"/>
    <col min="762" max="762" width="8.140625" style="111" customWidth="1"/>
    <col min="763" max="763" width="1.140625" style="111" customWidth="1"/>
    <col min="764" max="764" width="3" style="111" customWidth="1"/>
    <col min="765" max="765" width="2.140625" style="111" customWidth="1"/>
    <col min="766" max="766" width="1.7109375" style="111" customWidth="1"/>
    <col min="767" max="767" width="9.42578125" style="111" customWidth="1"/>
    <col min="768" max="768" width="4" style="111" customWidth="1"/>
    <col min="769" max="769" width="4.28515625" style="111" customWidth="1"/>
    <col min="770" max="770" width="2.42578125" style="111" customWidth="1"/>
    <col min="771" max="772" width="2.85546875" style="111" customWidth="1"/>
    <col min="773" max="773" width="1" style="111" customWidth="1"/>
    <col min="774" max="774" width="1.5703125" style="111" customWidth="1"/>
    <col min="775" max="775" width="3.140625" style="111" customWidth="1"/>
    <col min="776" max="776" width="14.140625" style="111" customWidth="1"/>
    <col min="777" max="777" width="1.140625" style="111" customWidth="1"/>
    <col min="778" max="1007" width="6.85546875" style="111" customWidth="1"/>
    <col min="1008" max="1009" width="1.140625" style="111" customWidth="1"/>
    <col min="1010" max="1010" width="1.5703125" style="111" customWidth="1"/>
    <col min="1011" max="1011" width="8" style="111" customWidth="1"/>
    <col min="1012" max="1012" width="5.5703125" style="111" customWidth="1"/>
    <col min="1013" max="1013" width="5.42578125" style="111" customWidth="1"/>
    <col min="1014" max="1014" width="7.140625" style="111" customWidth="1"/>
    <col min="1015" max="1015" width="1.28515625" style="111" customWidth="1"/>
    <col min="1016" max="1016" width="3.85546875" style="111" customWidth="1"/>
    <col min="1017" max="1017" width="4.28515625" style="111" customWidth="1"/>
    <col min="1018" max="1018" width="8.140625" style="111" customWidth="1"/>
    <col min="1019" max="1019" width="1.140625" style="111" customWidth="1"/>
    <col min="1020" max="1020" width="3" style="111" customWidth="1"/>
    <col min="1021" max="1021" width="2.140625" style="111" customWidth="1"/>
    <col min="1022" max="1022" width="1.7109375" style="111" customWidth="1"/>
    <col min="1023" max="1023" width="9.42578125" style="111" customWidth="1"/>
    <col min="1024" max="1024" width="4" style="111" customWidth="1"/>
    <col min="1025" max="1025" width="4.28515625" style="111" customWidth="1"/>
    <col min="1026" max="1026" width="2.42578125" style="111" customWidth="1"/>
    <col min="1027" max="1028" width="2.85546875" style="111" customWidth="1"/>
    <col min="1029" max="1029" width="1" style="111" customWidth="1"/>
    <col min="1030" max="1030" width="1.5703125" style="111" customWidth="1"/>
    <col min="1031" max="1031" width="3.140625" style="111" customWidth="1"/>
    <col min="1032" max="1032" width="14.140625" style="111" customWidth="1"/>
    <col min="1033" max="1033" width="1.140625" style="111" customWidth="1"/>
    <col min="1034" max="1263" width="6.85546875" style="111" customWidth="1"/>
    <col min="1264" max="1265" width="1.140625" style="111" customWidth="1"/>
    <col min="1266" max="1266" width="1.5703125" style="111" customWidth="1"/>
    <col min="1267" max="1267" width="8" style="111" customWidth="1"/>
    <col min="1268" max="1268" width="5.5703125" style="111" customWidth="1"/>
    <col min="1269" max="1269" width="5.42578125" style="111" customWidth="1"/>
    <col min="1270" max="1270" width="7.140625" style="111" customWidth="1"/>
    <col min="1271" max="1271" width="1.28515625" style="111" customWidth="1"/>
    <col min="1272" max="1272" width="3.85546875" style="111" customWidth="1"/>
    <col min="1273" max="1273" width="4.28515625" style="111" customWidth="1"/>
    <col min="1274" max="1274" width="8.140625" style="111" customWidth="1"/>
    <col min="1275" max="1275" width="1.140625" style="111" customWidth="1"/>
    <col min="1276" max="1276" width="3" style="111" customWidth="1"/>
    <col min="1277" max="1277" width="2.140625" style="111" customWidth="1"/>
    <col min="1278" max="1278" width="1.7109375" style="111" customWidth="1"/>
    <col min="1279" max="1279" width="9.42578125" style="111" customWidth="1"/>
    <col min="1280" max="1280" width="4" style="111" customWidth="1"/>
    <col min="1281" max="1281" width="4.28515625" style="111" customWidth="1"/>
    <col min="1282" max="1282" width="2.42578125" style="111" customWidth="1"/>
    <col min="1283" max="1284" width="2.85546875" style="111" customWidth="1"/>
    <col min="1285" max="1285" width="1" style="111" customWidth="1"/>
    <col min="1286" max="1286" width="1.5703125" style="111" customWidth="1"/>
    <col min="1287" max="1287" width="3.140625" style="111" customWidth="1"/>
    <col min="1288" max="1288" width="14.140625" style="111" customWidth="1"/>
    <col min="1289" max="1289" width="1.140625" style="111" customWidth="1"/>
    <col min="1290" max="1519" width="6.85546875" style="111" customWidth="1"/>
    <col min="1520" max="1521" width="1.140625" style="111" customWidth="1"/>
    <col min="1522" max="1522" width="1.5703125" style="111" customWidth="1"/>
    <col min="1523" max="1523" width="8" style="111" customWidth="1"/>
    <col min="1524" max="1524" width="5.5703125" style="111" customWidth="1"/>
    <col min="1525" max="1525" width="5.42578125" style="111" customWidth="1"/>
    <col min="1526" max="1526" width="7.140625" style="111" customWidth="1"/>
    <col min="1527" max="1527" width="1.28515625" style="111" customWidth="1"/>
    <col min="1528" max="1528" width="3.85546875" style="111" customWidth="1"/>
    <col min="1529" max="1529" width="4.28515625" style="111" customWidth="1"/>
    <col min="1530" max="1530" width="8.140625" style="111" customWidth="1"/>
    <col min="1531" max="1531" width="1.140625" style="111" customWidth="1"/>
    <col min="1532" max="1532" width="3" style="111" customWidth="1"/>
    <col min="1533" max="1533" width="2.140625" style="111" customWidth="1"/>
    <col min="1534" max="1534" width="1.7109375" style="111" customWidth="1"/>
    <col min="1535" max="1535" width="9.42578125" style="111" customWidth="1"/>
    <col min="1536" max="1536" width="4" style="111" customWidth="1"/>
    <col min="1537" max="1537" width="4.28515625" style="111" customWidth="1"/>
    <col min="1538" max="1538" width="2.42578125" style="111" customWidth="1"/>
    <col min="1539" max="1540" width="2.85546875" style="111" customWidth="1"/>
    <col min="1541" max="1541" width="1" style="111" customWidth="1"/>
    <col min="1542" max="1542" width="1.5703125" style="111" customWidth="1"/>
    <col min="1543" max="1543" width="3.140625" style="111" customWidth="1"/>
    <col min="1544" max="1544" width="14.140625" style="111" customWidth="1"/>
    <col min="1545" max="1545" width="1.140625" style="111" customWidth="1"/>
    <col min="1546" max="1775" width="6.85546875" style="111" customWidth="1"/>
    <col min="1776" max="1777" width="1.140625" style="111" customWidth="1"/>
    <col min="1778" max="1778" width="1.5703125" style="111" customWidth="1"/>
    <col min="1779" max="1779" width="8" style="111" customWidth="1"/>
    <col min="1780" max="1780" width="5.5703125" style="111" customWidth="1"/>
    <col min="1781" max="1781" width="5.42578125" style="111" customWidth="1"/>
    <col min="1782" max="1782" width="7.140625" style="111" customWidth="1"/>
    <col min="1783" max="1783" width="1.28515625" style="111" customWidth="1"/>
    <col min="1784" max="1784" width="3.85546875" style="111" customWidth="1"/>
    <col min="1785" max="1785" width="4.28515625" style="111" customWidth="1"/>
    <col min="1786" max="1786" width="8.140625" style="111" customWidth="1"/>
    <col min="1787" max="1787" width="1.140625" style="111" customWidth="1"/>
    <col min="1788" max="1788" width="3" style="111" customWidth="1"/>
    <col min="1789" max="1789" width="2.140625" style="111" customWidth="1"/>
    <col min="1790" max="1790" width="1.7109375" style="111" customWidth="1"/>
    <col min="1791" max="1791" width="9.42578125" style="111" customWidth="1"/>
    <col min="1792" max="1792" width="4" style="111" customWidth="1"/>
    <col min="1793" max="1793" width="4.28515625" style="111" customWidth="1"/>
    <col min="1794" max="1794" width="2.42578125" style="111" customWidth="1"/>
    <col min="1795" max="1796" width="2.85546875" style="111" customWidth="1"/>
    <col min="1797" max="1797" width="1" style="111" customWidth="1"/>
    <col min="1798" max="1798" width="1.5703125" style="111" customWidth="1"/>
    <col min="1799" max="1799" width="3.140625" style="111" customWidth="1"/>
    <col min="1800" max="1800" width="14.140625" style="111" customWidth="1"/>
    <col min="1801" max="1801" width="1.140625" style="111" customWidth="1"/>
    <col min="1802" max="2031" width="6.85546875" style="111" customWidth="1"/>
    <col min="2032" max="2033" width="1.140625" style="111" customWidth="1"/>
    <col min="2034" max="2034" width="1.5703125" style="111" customWidth="1"/>
    <col min="2035" max="2035" width="8" style="111" customWidth="1"/>
    <col min="2036" max="2036" width="5.5703125" style="111" customWidth="1"/>
    <col min="2037" max="2037" width="5.42578125" style="111" customWidth="1"/>
    <col min="2038" max="2038" width="7.140625" style="111" customWidth="1"/>
    <col min="2039" max="2039" width="1.28515625" style="111" customWidth="1"/>
    <col min="2040" max="2040" width="3.85546875" style="111" customWidth="1"/>
    <col min="2041" max="2041" width="4.28515625" style="111" customWidth="1"/>
    <col min="2042" max="2042" width="8.140625" style="111" customWidth="1"/>
    <col min="2043" max="2043" width="1.140625" style="111" customWidth="1"/>
    <col min="2044" max="2044" width="3" style="111" customWidth="1"/>
    <col min="2045" max="2045" width="2.140625" style="111" customWidth="1"/>
    <col min="2046" max="2046" width="1.7109375" style="111" customWidth="1"/>
    <col min="2047" max="2047" width="9.42578125" style="111" customWidth="1"/>
    <col min="2048" max="2048" width="4" style="111" customWidth="1"/>
    <col min="2049" max="2049" width="4.28515625" style="111" customWidth="1"/>
    <col min="2050" max="2050" width="2.42578125" style="111" customWidth="1"/>
    <col min="2051" max="2052" width="2.85546875" style="111" customWidth="1"/>
    <col min="2053" max="2053" width="1" style="111" customWidth="1"/>
    <col min="2054" max="2054" width="1.5703125" style="111" customWidth="1"/>
    <col min="2055" max="2055" width="3.140625" style="111" customWidth="1"/>
    <col min="2056" max="2056" width="14.140625" style="111" customWidth="1"/>
    <col min="2057" max="2057" width="1.140625" style="111" customWidth="1"/>
    <col min="2058" max="2287" width="6.85546875" style="111" customWidth="1"/>
    <col min="2288" max="2289" width="1.140625" style="111" customWidth="1"/>
    <col min="2290" max="2290" width="1.5703125" style="111" customWidth="1"/>
    <col min="2291" max="2291" width="8" style="111" customWidth="1"/>
    <col min="2292" max="2292" width="5.5703125" style="111" customWidth="1"/>
    <col min="2293" max="2293" width="5.42578125" style="111" customWidth="1"/>
    <col min="2294" max="2294" width="7.140625" style="111" customWidth="1"/>
    <col min="2295" max="2295" width="1.28515625" style="111" customWidth="1"/>
    <col min="2296" max="2296" width="3.85546875" style="111" customWidth="1"/>
    <col min="2297" max="2297" width="4.28515625" style="111" customWidth="1"/>
    <col min="2298" max="2298" width="8.140625" style="111" customWidth="1"/>
    <col min="2299" max="2299" width="1.140625" style="111" customWidth="1"/>
    <col min="2300" max="2300" width="3" style="111" customWidth="1"/>
    <col min="2301" max="2301" width="2.140625" style="111" customWidth="1"/>
    <col min="2302" max="2302" width="1.7109375" style="111" customWidth="1"/>
    <col min="2303" max="2303" width="9.42578125" style="111" customWidth="1"/>
    <col min="2304" max="2304" width="4" style="111" customWidth="1"/>
    <col min="2305" max="2305" width="4.28515625" style="111" customWidth="1"/>
    <col min="2306" max="2306" width="2.42578125" style="111" customWidth="1"/>
    <col min="2307" max="2308" width="2.85546875" style="111" customWidth="1"/>
    <col min="2309" max="2309" width="1" style="111" customWidth="1"/>
    <col min="2310" max="2310" width="1.5703125" style="111" customWidth="1"/>
    <col min="2311" max="2311" width="3.140625" style="111" customWidth="1"/>
    <col min="2312" max="2312" width="14.140625" style="111" customWidth="1"/>
    <col min="2313" max="2313" width="1.140625" style="111" customWidth="1"/>
    <col min="2314" max="2543" width="6.85546875" style="111" customWidth="1"/>
    <col min="2544" max="2545" width="1.140625" style="111" customWidth="1"/>
    <col min="2546" max="2546" width="1.5703125" style="111" customWidth="1"/>
    <col min="2547" max="2547" width="8" style="111" customWidth="1"/>
    <col min="2548" max="2548" width="5.5703125" style="111" customWidth="1"/>
    <col min="2549" max="2549" width="5.42578125" style="111" customWidth="1"/>
    <col min="2550" max="2550" width="7.140625" style="111" customWidth="1"/>
    <col min="2551" max="2551" width="1.28515625" style="111" customWidth="1"/>
    <col min="2552" max="2552" width="3.85546875" style="111" customWidth="1"/>
    <col min="2553" max="2553" width="4.28515625" style="111" customWidth="1"/>
    <col min="2554" max="2554" width="8.140625" style="111" customWidth="1"/>
    <col min="2555" max="2555" width="1.140625" style="111" customWidth="1"/>
    <col min="2556" max="2556" width="3" style="111" customWidth="1"/>
    <col min="2557" max="2557" width="2.140625" style="111" customWidth="1"/>
    <col min="2558" max="2558" width="1.7109375" style="111" customWidth="1"/>
    <col min="2559" max="2559" width="9.42578125" style="111" customWidth="1"/>
    <col min="2560" max="2560" width="4" style="111" customWidth="1"/>
    <col min="2561" max="2561" width="4.28515625" style="111" customWidth="1"/>
    <col min="2562" max="2562" width="2.42578125" style="111" customWidth="1"/>
    <col min="2563" max="2564" width="2.85546875" style="111" customWidth="1"/>
    <col min="2565" max="2565" width="1" style="111" customWidth="1"/>
    <col min="2566" max="2566" width="1.5703125" style="111" customWidth="1"/>
    <col min="2567" max="2567" width="3.140625" style="111" customWidth="1"/>
    <col min="2568" max="2568" width="14.140625" style="111" customWidth="1"/>
    <col min="2569" max="2569" width="1.140625" style="111" customWidth="1"/>
    <col min="2570" max="2799" width="6.85546875" style="111" customWidth="1"/>
    <col min="2800" max="2801" width="1.140625" style="111" customWidth="1"/>
    <col min="2802" max="2802" width="1.5703125" style="111" customWidth="1"/>
    <col min="2803" max="2803" width="8" style="111" customWidth="1"/>
    <col min="2804" max="2804" width="5.5703125" style="111" customWidth="1"/>
    <col min="2805" max="2805" width="5.42578125" style="111" customWidth="1"/>
    <col min="2806" max="2806" width="7.140625" style="111" customWidth="1"/>
    <col min="2807" max="2807" width="1.28515625" style="111" customWidth="1"/>
    <col min="2808" max="2808" width="3.85546875" style="111" customWidth="1"/>
    <col min="2809" max="2809" width="4.28515625" style="111" customWidth="1"/>
    <col min="2810" max="2810" width="8.140625" style="111" customWidth="1"/>
    <col min="2811" max="2811" width="1.140625" style="111" customWidth="1"/>
    <col min="2812" max="2812" width="3" style="111" customWidth="1"/>
    <col min="2813" max="2813" width="2.140625" style="111" customWidth="1"/>
    <col min="2814" max="2814" width="1.7109375" style="111" customWidth="1"/>
    <col min="2815" max="2815" width="9.42578125" style="111" customWidth="1"/>
    <col min="2816" max="2816" width="4" style="111" customWidth="1"/>
    <col min="2817" max="2817" width="4.28515625" style="111" customWidth="1"/>
    <col min="2818" max="2818" width="2.42578125" style="111" customWidth="1"/>
    <col min="2819" max="2820" width="2.85546875" style="111" customWidth="1"/>
    <col min="2821" max="2821" width="1" style="111" customWidth="1"/>
    <col min="2822" max="2822" width="1.5703125" style="111" customWidth="1"/>
    <col min="2823" max="2823" width="3.140625" style="111" customWidth="1"/>
    <col min="2824" max="2824" width="14.140625" style="111" customWidth="1"/>
    <col min="2825" max="2825" width="1.140625" style="111" customWidth="1"/>
    <col min="2826" max="3055" width="6.85546875" style="111" customWidth="1"/>
    <col min="3056" max="3057" width="1.140625" style="111" customWidth="1"/>
    <col min="3058" max="3058" width="1.5703125" style="111" customWidth="1"/>
    <col min="3059" max="3059" width="8" style="111" customWidth="1"/>
    <col min="3060" max="3060" width="5.5703125" style="111" customWidth="1"/>
    <col min="3061" max="3061" width="5.42578125" style="111" customWidth="1"/>
    <col min="3062" max="3062" width="7.140625" style="111" customWidth="1"/>
    <col min="3063" max="3063" width="1.28515625" style="111" customWidth="1"/>
    <col min="3064" max="3064" width="3.85546875" style="111" customWidth="1"/>
    <col min="3065" max="3065" width="4.28515625" style="111" customWidth="1"/>
    <col min="3066" max="3066" width="8.140625" style="111" customWidth="1"/>
    <col min="3067" max="3067" width="1.140625" style="111" customWidth="1"/>
    <col min="3068" max="3068" width="3" style="111" customWidth="1"/>
    <col min="3069" max="3069" width="2.140625" style="111" customWidth="1"/>
    <col min="3070" max="3070" width="1.7109375" style="111" customWidth="1"/>
    <col min="3071" max="3071" width="9.42578125" style="111" customWidth="1"/>
    <col min="3072" max="3072" width="4" style="111" customWidth="1"/>
    <col min="3073" max="3073" width="4.28515625" style="111" customWidth="1"/>
    <col min="3074" max="3074" width="2.42578125" style="111" customWidth="1"/>
    <col min="3075" max="3076" width="2.85546875" style="111" customWidth="1"/>
    <col min="3077" max="3077" width="1" style="111" customWidth="1"/>
    <col min="3078" max="3078" width="1.5703125" style="111" customWidth="1"/>
    <col min="3079" max="3079" width="3.140625" style="111" customWidth="1"/>
    <col min="3080" max="3080" width="14.140625" style="111" customWidth="1"/>
    <col min="3081" max="3081" width="1.140625" style="111" customWidth="1"/>
    <col min="3082" max="3311" width="6.85546875" style="111" customWidth="1"/>
    <col min="3312" max="3313" width="1.140625" style="111" customWidth="1"/>
    <col min="3314" max="3314" width="1.5703125" style="111" customWidth="1"/>
    <col min="3315" max="3315" width="8" style="111" customWidth="1"/>
    <col min="3316" max="3316" width="5.5703125" style="111" customWidth="1"/>
    <col min="3317" max="3317" width="5.42578125" style="111" customWidth="1"/>
    <col min="3318" max="3318" width="7.140625" style="111" customWidth="1"/>
    <col min="3319" max="3319" width="1.28515625" style="111" customWidth="1"/>
    <col min="3320" max="3320" width="3.85546875" style="111" customWidth="1"/>
    <col min="3321" max="3321" width="4.28515625" style="111" customWidth="1"/>
    <col min="3322" max="3322" width="8.140625" style="111" customWidth="1"/>
    <col min="3323" max="3323" width="1.140625" style="111" customWidth="1"/>
    <col min="3324" max="3324" width="3" style="111" customWidth="1"/>
    <col min="3325" max="3325" width="2.140625" style="111" customWidth="1"/>
    <col min="3326" max="3326" width="1.7109375" style="111" customWidth="1"/>
    <col min="3327" max="3327" width="9.42578125" style="111" customWidth="1"/>
    <col min="3328" max="3328" width="4" style="111" customWidth="1"/>
    <col min="3329" max="3329" width="4.28515625" style="111" customWidth="1"/>
    <col min="3330" max="3330" width="2.42578125" style="111" customWidth="1"/>
    <col min="3331" max="3332" width="2.85546875" style="111" customWidth="1"/>
    <col min="3333" max="3333" width="1" style="111" customWidth="1"/>
    <col min="3334" max="3334" width="1.5703125" style="111" customWidth="1"/>
    <col min="3335" max="3335" width="3.140625" style="111" customWidth="1"/>
    <col min="3336" max="3336" width="14.140625" style="111" customWidth="1"/>
    <col min="3337" max="3337" width="1.140625" style="111" customWidth="1"/>
    <col min="3338" max="3567" width="6.85546875" style="111" customWidth="1"/>
    <col min="3568" max="3569" width="1.140625" style="111" customWidth="1"/>
    <col min="3570" max="3570" width="1.5703125" style="111" customWidth="1"/>
    <col min="3571" max="3571" width="8" style="111" customWidth="1"/>
    <col min="3572" max="3572" width="5.5703125" style="111" customWidth="1"/>
    <col min="3573" max="3573" width="5.42578125" style="111" customWidth="1"/>
    <col min="3574" max="3574" width="7.140625" style="111" customWidth="1"/>
    <col min="3575" max="3575" width="1.28515625" style="111" customWidth="1"/>
    <col min="3576" max="3576" width="3.85546875" style="111" customWidth="1"/>
    <col min="3577" max="3577" width="4.28515625" style="111" customWidth="1"/>
    <col min="3578" max="3578" width="8.140625" style="111" customWidth="1"/>
    <col min="3579" max="3579" width="1.140625" style="111" customWidth="1"/>
    <col min="3580" max="3580" width="3" style="111" customWidth="1"/>
    <col min="3581" max="3581" width="2.140625" style="111" customWidth="1"/>
    <col min="3582" max="3582" width="1.7109375" style="111" customWidth="1"/>
    <col min="3583" max="3583" width="9.42578125" style="111" customWidth="1"/>
    <col min="3584" max="3584" width="4" style="111" customWidth="1"/>
    <col min="3585" max="3585" width="4.28515625" style="111" customWidth="1"/>
    <col min="3586" max="3586" width="2.42578125" style="111" customWidth="1"/>
    <col min="3587" max="3588" width="2.85546875" style="111" customWidth="1"/>
    <col min="3589" max="3589" width="1" style="111" customWidth="1"/>
    <col min="3590" max="3590" width="1.5703125" style="111" customWidth="1"/>
    <col min="3591" max="3591" width="3.140625" style="111" customWidth="1"/>
    <col min="3592" max="3592" width="14.140625" style="111" customWidth="1"/>
    <col min="3593" max="3593" width="1.140625" style="111" customWidth="1"/>
    <col min="3594" max="3823" width="6.85546875" style="111" customWidth="1"/>
    <col min="3824" max="3825" width="1.140625" style="111" customWidth="1"/>
    <col min="3826" max="3826" width="1.5703125" style="111" customWidth="1"/>
    <col min="3827" max="3827" width="8" style="111" customWidth="1"/>
    <col min="3828" max="3828" width="5.5703125" style="111" customWidth="1"/>
    <col min="3829" max="3829" width="5.42578125" style="111" customWidth="1"/>
    <col min="3830" max="3830" width="7.140625" style="111" customWidth="1"/>
    <col min="3831" max="3831" width="1.28515625" style="111" customWidth="1"/>
    <col min="3832" max="3832" width="3.85546875" style="111" customWidth="1"/>
    <col min="3833" max="3833" width="4.28515625" style="111" customWidth="1"/>
    <col min="3834" max="3834" width="8.140625" style="111" customWidth="1"/>
    <col min="3835" max="3835" width="1.140625" style="111" customWidth="1"/>
    <col min="3836" max="3836" width="3" style="111" customWidth="1"/>
    <col min="3837" max="3837" width="2.140625" style="111" customWidth="1"/>
    <col min="3838" max="3838" width="1.7109375" style="111" customWidth="1"/>
    <col min="3839" max="3839" width="9.42578125" style="111" customWidth="1"/>
    <col min="3840" max="3840" width="4" style="111" customWidth="1"/>
    <col min="3841" max="3841" width="4.28515625" style="111" customWidth="1"/>
    <col min="3842" max="3842" width="2.42578125" style="111" customWidth="1"/>
    <col min="3843" max="3844" width="2.85546875" style="111" customWidth="1"/>
    <col min="3845" max="3845" width="1" style="111" customWidth="1"/>
    <col min="3846" max="3846" width="1.5703125" style="111" customWidth="1"/>
    <col min="3847" max="3847" width="3.140625" style="111" customWidth="1"/>
    <col min="3848" max="3848" width="14.140625" style="111" customWidth="1"/>
    <col min="3849" max="3849" width="1.140625" style="111" customWidth="1"/>
    <col min="3850" max="4079" width="6.85546875" style="111" customWidth="1"/>
    <col min="4080" max="4081" width="1.140625" style="111" customWidth="1"/>
    <col min="4082" max="4082" width="1.5703125" style="111" customWidth="1"/>
    <col min="4083" max="4083" width="8" style="111" customWidth="1"/>
    <col min="4084" max="4084" width="5.5703125" style="111" customWidth="1"/>
    <col min="4085" max="4085" width="5.42578125" style="111" customWidth="1"/>
    <col min="4086" max="4086" width="7.140625" style="111" customWidth="1"/>
    <col min="4087" max="4087" width="1.28515625" style="111" customWidth="1"/>
    <col min="4088" max="4088" width="3.85546875" style="111" customWidth="1"/>
    <col min="4089" max="4089" width="4.28515625" style="111" customWidth="1"/>
    <col min="4090" max="4090" width="8.140625" style="111" customWidth="1"/>
    <col min="4091" max="4091" width="1.140625" style="111" customWidth="1"/>
    <col min="4092" max="4092" width="3" style="111" customWidth="1"/>
    <col min="4093" max="4093" width="2.140625" style="111" customWidth="1"/>
    <col min="4094" max="4094" width="1.7109375" style="111" customWidth="1"/>
    <col min="4095" max="4095" width="9.42578125" style="111" customWidth="1"/>
    <col min="4096" max="4096" width="4" style="111" customWidth="1"/>
    <col min="4097" max="4097" width="4.28515625" style="111" customWidth="1"/>
    <col min="4098" max="4098" width="2.42578125" style="111" customWidth="1"/>
    <col min="4099" max="4100" width="2.85546875" style="111" customWidth="1"/>
    <col min="4101" max="4101" width="1" style="111" customWidth="1"/>
    <col min="4102" max="4102" width="1.5703125" style="111" customWidth="1"/>
    <col min="4103" max="4103" width="3.140625" style="111" customWidth="1"/>
    <col min="4104" max="4104" width="14.140625" style="111" customWidth="1"/>
    <col min="4105" max="4105" width="1.140625" style="111" customWidth="1"/>
    <col min="4106" max="4335" width="6.85546875" style="111" customWidth="1"/>
    <col min="4336" max="4337" width="1.140625" style="111" customWidth="1"/>
    <col min="4338" max="4338" width="1.5703125" style="111" customWidth="1"/>
    <col min="4339" max="4339" width="8" style="111" customWidth="1"/>
    <col min="4340" max="4340" width="5.5703125" style="111" customWidth="1"/>
    <col min="4341" max="4341" width="5.42578125" style="111" customWidth="1"/>
    <col min="4342" max="4342" width="7.140625" style="111" customWidth="1"/>
    <col min="4343" max="4343" width="1.28515625" style="111" customWidth="1"/>
    <col min="4344" max="4344" width="3.85546875" style="111" customWidth="1"/>
    <col min="4345" max="4345" width="4.28515625" style="111" customWidth="1"/>
    <col min="4346" max="4346" width="8.140625" style="111" customWidth="1"/>
    <col min="4347" max="4347" width="1.140625" style="111" customWidth="1"/>
    <col min="4348" max="4348" width="3" style="111" customWidth="1"/>
    <col min="4349" max="4349" width="2.140625" style="111" customWidth="1"/>
    <col min="4350" max="4350" width="1.7109375" style="111" customWidth="1"/>
    <col min="4351" max="4351" width="9.42578125" style="111" customWidth="1"/>
    <col min="4352" max="4352" width="4" style="111" customWidth="1"/>
    <col min="4353" max="4353" width="4.28515625" style="111" customWidth="1"/>
    <col min="4354" max="4354" width="2.42578125" style="111" customWidth="1"/>
    <col min="4355" max="4356" width="2.85546875" style="111" customWidth="1"/>
    <col min="4357" max="4357" width="1" style="111" customWidth="1"/>
    <col min="4358" max="4358" width="1.5703125" style="111" customWidth="1"/>
    <col min="4359" max="4359" width="3.140625" style="111" customWidth="1"/>
    <col min="4360" max="4360" width="14.140625" style="111" customWidth="1"/>
    <col min="4361" max="4361" width="1.140625" style="111" customWidth="1"/>
    <col min="4362" max="4591" width="6.85546875" style="111" customWidth="1"/>
    <col min="4592" max="4593" width="1.140625" style="111" customWidth="1"/>
    <col min="4594" max="4594" width="1.5703125" style="111" customWidth="1"/>
    <col min="4595" max="4595" width="8" style="111" customWidth="1"/>
    <col min="4596" max="4596" width="5.5703125" style="111" customWidth="1"/>
    <col min="4597" max="4597" width="5.42578125" style="111" customWidth="1"/>
    <col min="4598" max="4598" width="7.140625" style="111" customWidth="1"/>
    <col min="4599" max="4599" width="1.28515625" style="111" customWidth="1"/>
    <col min="4600" max="4600" width="3.85546875" style="111" customWidth="1"/>
    <col min="4601" max="4601" width="4.28515625" style="111" customWidth="1"/>
    <col min="4602" max="4602" width="8.140625" style="111" customWidth="1"/>
    <col min="4603" max="4603" width="1.140625" style="111" customWidth="1"/>
    <col min="4604" max="4604" width="3" style="111" customWidth="1"/>
    <col min="4605" max="4605" width="2.140625" style="111" customWidth="1"/>
    <col min="4606" max="4606" width="1.7109375" style="111" customWidth="1"/>
    <col min="4607" max="4607" width="9.42578125" style="111" customWidth="1"/>
    <col min="4608" max="4608" width="4" style="111" customWidth="1"/>
    <col min="4609" max="4609" width="4.28515625" style="111" customWidth="1"/>
    <col min="4610" max="4610" width="2.42578125" style="111" customWidth="1"/>
    <col min="4611" max="4612" width="2.85546875" style="111" customWidth="1"/>
    <col min="4613" max="4613" width="1" style="111" customWidth="1"/>
    <col min="4614" max="4614" width="1.5703125" style="111" customWidth="1"/>
    <col min="4615" max="4615" width="3.140625" style="111" customWidth="1"/>
    <col min="4616" max="4616" width="14.140625" style="111" customWidth="1"/>
    <col min="4617" max="4617" width="1.140625" style="111" customWidth="1"/>
    <col min="4618" max="4847" width="6.85546875" style="111" customWidth="1"/>
    <col min="4848" max="4849" width="1.140625" style="111" customWidth="1"/>
    <col min="4850" max="4850" width="1.5703125" style="111" customWidth="1"/>
    <col min="4851" max="4851" width="8" style="111" customWidth="1"/>
    <col min="4852" max="4852" width="5.5703125" style="111" customWidth="1"/>
    <col min="4853" max="4853" width="5.42578125" style="111" customWidth="1"/>
    <col min="4854" max="4854" width="7.140625" style="111" customWidth="1"/>
    <col min="4855" max="4855" width="1.28515625" style="111" customWidth="1"/>
    <col min="4856" max="4856" width="3.85546875" style="111" customWidth="1"/>
    <col min="4857" max="4857" width="4.28515625" style="111" customWidth="1"/>
    <col min="4858" max="4858" width="8.140625" style="111" customWidth="1"/>
    <col min="4859" max="4859" width="1.140625" style="111" customWidth="1"/>
    <col min="4860" max="4860" width="3" style="111" customWidth="1"/>
    <col min="4861" max="4861" width="2.140625" style="111" customWidth="1"/>
    <col min="4862" max="4862" width="1.7109375" style="111" customWidth="1"/>
    <col min="4863" max="4863" width="9.42578125" style="111" customWidth="1"/>
    <col min="4864" max="4864" width="4" style="111" customWidth="1"/>
    <col min="4865" max="4865" width="4.28515625" style="111" customWidth="1"/>
    <col min="4866" max="4866" width="2.42578125" style="111" customWidth="1"/>
    <col min="4867" max="4868" width="2.85546875" style="111" customWidth="1"/>
    <col min="4869" max="4869" width="1" style="111" customWidth="1"/>
    <col min="4870" max="4870" width="1.5703125" style="111" customWidth="1"/>
    <col min="4871" max="4871" width="3.140625" style="111" customWidth="1"/>
    <col min="4872" max="4872" width="14.140625" style="111" customWidth="1"/>
    <col min="4873" max="4873" width="1.140625" style="111" customWidth="1"/>
    <col min="4874" max="5103" width="6.85546875" style="111" customWidth="1"/>
    <col min="5104" max="5105" width="1.140625" style="111" customWidth="1"/>
    <col min="5106" max="5106" width="1.5703125" style="111" customWidth="1"/>
    <col min="5107" max="5107" width="8" style="111" customWidth="1"/>
    <col min="5108" max="5108" width="5.5703125" style="111" customWidth="1"/>
    <col min="5109" max="5109" width="5.42578125" style="111" customWidth="1"/>
    <col min="5110" max="5110" width="7.140625" style="111" customWidth="1"/>
    <col min="5111" max="5111" width="1.28515625" style="111" customWidth="1"/>
    <col min="5112" max="5112" width="3.85546875" style="111" customWidth="1"/>
    <col min="5113" max="5113" width="4.28515625" style="111" customWidth="1"/>
    <col min="5114" max="5114" width="8.140625" style="111" customWidth="1"/>
    <col min="5115" max="5115" width="1.140625" style="111" customWidth="1"/>
    <col min="5116" max="5116" width="3" style="111" customWidth="1"/>
    <col min="5117" max="5117" width="2.140625" style="111" customWidth="1"/>
    <col min="5118" max="5118" width="1.7109375" style="111" customWidth="1"/>
    <col min="5119" max="5119" width="9.42578125" style="111" customWidth="1"/>
    <col min="5120" max="5120" width="4" style="111" customWidth="1"/>
    <col min="5121" max="5121" width="4.28515625" style="111" customWidth="1"/>
    <col min="5122" max="5122" width="2.42578125" style="111" customWidth="1"/>
    <col min="5123" max="5124" width="2.85546875" style="111" customWidth="1"/>
    <col min="5125" max="5125" width="1" style="111" customWidth="1"/>
    <col min="5126" max="5126" width="1.5703125" style="111" customWidth="1"/>
    <col min="5127" max="5127" width="3.140625" style="111" customWidth="1"/>
    <col min="5128" max="5128" width="14.140625" style="111" customWidth="1"/>
    <col min="5129" max="5129" width="1.140625" style="111" customWidth="1"/>
    <col min="5130" max="5359" width="6.85546875" style="111" customWidth="1"/>
    <col min="5360" max="5361" width="1.140625" style="111" customWidth="1"/>
    <col min="5362" max="5362" width="1.5703125" style="111" customWidth="1"/>
    <col min="5363" max="5363" width="8" style="111" customWidth="1"/>
    <col min="5364" max="5364" width="5.5703125" style="111" customWidth="1"/>
    <col min="5365" max="5365" width="5.42578125" style="111" customWidth="1"/>
    <col min="5366" max="5366" width="7.140625" style="111" customWidth="1"/>
    <col min="5367" max="5367" width="1.28515625" style="111" customWidth="1"/>
    <col min="5368" max="5368" width="3.85546875" style="111" customWidth="1"/>
    <col min="5369" max="5369" width="4.28515625" style="111" customWidth="1"/>
    <col min="5370" max="5370" width="8.140625" style="111" customWidth="1"/>
    <col min="5371" max="5371" width="1.140625" style="111" customWidth="1"/>
    <col min="5372" max="5372" width="3" style="111" customWidth="1"/>
    <col min="5373" max="5373" width="2.140625" style="111" customWidth="1"/>
    <col min="5374" max="5374" width="1.7109375" style="111" customWidth="1"/>
    <col min="5375" max="5375" width="9.42578125" style="111" customWidth="1"/>
    <col min="5376" max="5376" width="4" style="111" customWidth="1"/>
    <col min="5377" max="5377" width="4.28515625" style="111" customWidth="1"/>
    <col min="5378" max="5378" width="2.42578125" style="111" customWidth="1"/>
    <col min="5379" max="5380" width="2.85546875" style="111" customWidth="1"/>
    <col min="5381" max="5381" width="1" style="111" customWidth="1"/>
    <col min="5382" max="5382" width="1.5703125" style="111" customWidth="1"/>
    <col min="5383" max="5383" width="3.140625" style="111" customWidth="1"/>
    <col min="5384" max="5384" width="14.140625" style="111" customWidth="1"/>
    <col min="5385" max="5385" width="1.140625" style="111" customWidth="1"/>
    <col min="5386" max="5615" width="6.85546875" style="111" customWidth="1"/>
    <col min="5616" max="5617" width="1.140625" style="111" customWidth="1"/>
    <col min="5618" max="5618" width="1.5703125" style="111" customWidth="1"/>
    <col min="5619" max="5619" width="8" style="111" customWidth="1"/>
    <col min="5620" max="5620" width="5.5703125" style="111" customWidth="1"/>
    <col min="5621" max="5621" width="5.42578125" style="111" customWidth="1"/>
    <col min="5622" max="5622" width="7.140625" style="111" customWidth="1"/>
    <col min="5623" max="5623" width="1.28515625" style="111" customWidth="1"/>
    <col min="5624" max="5624" width="3.85546875" style="111" customWidth="1"/>
    <col min="5625" max="5625" width="4.28515625" style="111" customWidth="1"/>
    <col min="5626" max="5626" width="8.140625" style="111" customWidth="1"/>
    <col min="5627" max="5627" width="1.140625" style="111" customWidth="1"/>
    <col min="5628" max="5628" width="3" style="111" customWidth="1"/>
    <col min="5629" max="5629" width="2.140625" style="111" customWidth="1"/>
    <col min="5630" max="5630" width="1.7109375" style="111" customWidth="1"/>
    <col min="5631" max="5631" width="9.42578125" style="111" customWidth="1"/>
    <col min="5632" max="5632" width="4" style="111" customWidth="1"/>
    <col min="5633" max="5633" width="4.28515625" style="111" customWidth="1"/>
    <col min="5634" max="5634" width="2.42578125" style="111" customWidth="1"/>
    <col min="5635" max="5636" width="2.85546875" style="111" customWidth="1"/>
    <col min="5637" max="5637" width="1" style="111" customWidth="1"/>
    <col min="5638" max="5638" width="1.5703125" style="111" customWidth="1"/>
    <col min="5639" max="5639" width="3.140625" style="111" customWidth="1"/>
    <col min="5640" max="5640" width="14.140625" style="111" customWidth="1"/>
    <col min="5641" max="5641" width="1.140625" style="111" customWidth="1"/>
    <col min="5642" max="5871" width="6.85546875" style="111" customWidth="1"/>
    <col min="5872" max="5873" width="1.140625" style="111" customWidth="1"/>
    <col min="5874" max="5874" width="1.5703125" style="111" customWidth="1"/>
    <col min="5875" max="5875" width="8" style="111" customWidth="1"/>
    <col min="5876" max="5876" width="5.5703125" style="111" customWidth="1"/>
    <col min="5877" max="5877" width="5.42578125" style="111" customWidth="1"/>
    <col min="5878" max="5878" width="7.140625" style="111" customWidth="1"/>
    <col min="5879" max="5879" width="1.28515625" style="111" customWidth="1"/>
    <col min="5880" max="5880" width="3.85546875" style="111" customWidth="1"/>
    <col min="5881" max="5881" width="4.28515625" style="111" customWidth="1"/>
    <col min="5882" max="5882" width="8.140625" style="111" customWidth="1"/>
    <col min="5883" max="5883" width="1.140625" style="111" customWidth="1"/>
    <col min="5884" max="5884" width="3" style="111" customWidth="1"/>
    <col min="5885" max="5885" width="2.140625" style="111" customWidth="1"/>
    <col min="5886" max="5886" width="1.7109375" style="111" customWidth="1"/>
    <col min="5887" max="5887" width="9.42578125" style="111" customWidth="1"/>
    <col min="5888" max="5888" width="4" style="111" customWidth="1"/>
    <col min="5889" max="5889" width="4.28515625" style="111" customWidth="1"/>
    <col min="5890" max="5890" width="2.42578125" style="111" customWidth="1"/>
    <col min="5891" max="5892" width="2.85546875" style="111" customWidth="1"/>
    <col min="5893" max="5893" width="1" style="111" customWidth="1"/>
    <col min="5894" max="5894" width="1.5703125" style="111" customWidth="1"/>
    <col min="5895" max="5895" width="3.140625" style="111" customWidth="1"/>
    <col min="5896" max="5896" width="14.140625" style="111" customWidth="1"/>
    <col min="5897" max="5897" width="1.140625" style="111" customWidth="1"/>
    <col min="5898" max="6127" width="6.85546875" style="111" customWidth="1"/>
    <col min="6128" max="6129" width="1.140625" style="111" customWidth="1"/>
    <col min="6130" max="6130" width="1.5703125" style="111" customWidth="1"/>
    <col min="6131" max="6131" width="8" style="111" customWidth="1"/>
    <col min="6132" max="6132" width="5.5703125" style="111" customWidth="1"/>
    <col min="6133" max="6133" width="5.42578125" style="111" customWidth="1"/>
    <col min="6134" max="6134" width="7.140625" style="111" customWidth="1"/>
    <col min="6135" max="6135" width="1.28515625" style="111" customWidth="1"/>
    <col min="6136" max="6136" width="3.85546875" style="111" customWidth="1"/>
    <col min="6137" max="6137" width="4.28515625" style="111" customWidth="1"/>
    <col min="6138" max="6138" width="8.140625" style="111" customWidth="1"/>
    <col min="6139" max="6139" width="1.140625" style="111" customWidth="1"/>
    <col min="6140" max="6140" width="3" style="111" customWidth="1"/>
    <col min="6141" max="6141" width="2.140625" style="111" customWidth="1"/>
    <col min="6142" max="6142" width="1.7109375" style="111" customWidth="1"/>
    <col min="6143" max="6143" width="9.42578125" style="111" customWidth="1"/>
    <col min="6144" max="6144" width="4" style="111" customWidth="1"/>
    <col min="6145" max="6145" width="4.28515625" style="111" customWidth="1"/>
    <col min="6146" max="6146" width="2.42578125" style="111" customWidth="1"/>
    <col min="6147" max="6148" width="2.85546875" style="111" customWidth="1"/>
    <col min="6149" max="6149" width="1" style="111" customWidth="1"/>
    <col min="6150" max="6150" width="1.5703125" style="111" customWidth="1"/>
    <col min="6151" max="6151" width="3.140625" style="111" customWidth="1"/>
    <col min="6152" max="6152" width="14.140625" style="111" customWidth="1"/>
    <col min="6153" max="6153" width="1.140625" style="111" customWidth="1"/>
    <col min="6154" max="6383" width="6.85546875" style="111" customWidth="1"/>
    <col min="6384" max="6385" width="1.140625" style="111" customWidth="1"/>
    <col min="6386" max="6386" width="1.5703125" style="111" customWidth="1"/>
    <col min="6387" max="6387" width="8" style="111" customWidth="1"/>
    <col min="6388" max="6388" width="5.5703125" style="111" customWidth="1"/>
    <col min="6389" max="6389" width="5.42578125" style="111" customWidth="1"/>
    <col min="6390" max="6390" width="7.140625" style="111" customWidth="1"/>
    <col min="6391" max="6391" width="1.28515625" style="111" customWidth="1"/>
    <col min="6392" max="6392" width="3.85546875" style="111" customWidth="1"/>
    <col min="6393" max="6393" width="4.28515625" style="111" customWidth="1"/>
    <col min="6394" max="6394" width="8.140625" style="111" customWidth="1"/>
    <col min="6395" max="6395" width="1.140625" style="111" customWidth="1"/>
    <col min="6396" max="6396" width="3" style="111" customWidth="1"/>
    <col min="6397" max="6397" width="2.140625" style="111" customWidth="1"/>
    <col min="6398" max="6398" width="1.7109375" style="111" customWidth="1"/>
    <col min="6399" max="6399" width="9.42578125" style="111" customWidth="1"/>
    <col min="6400" max="6400" width="4" style="111" customWidth="1"/>
    <col min="6401" max="6401" width="4.28515625" style="111" customWidth="1"/>
    <col min="6402" max="6402" width="2.42578125" style="111" customWidth="1"/>
    <col min="6403" max="6404" width="2.85546875" style="111" customWidth="1"/>
    <col min="6405" max="6405" width="1" style="111" customWidth="1"/>
    <col min="6406" max="6406" width="1.5703125" style="111" customWidth="1"/>
    <col min="6407" max="6407" width="3.140625" style="111" customWidth="1"/>
    <col min="6408" max="6408" width="14.140625" style="111" customWidth="1"/>
    <col min="6409" max="6409" width="1.140625" style="111" customWidth="1"/>
    <col min="6410" max="6639" width="6.85546875" style="111" customWidth="1"/>
    <col min="6640" max="6641" width="1.140625" style="111" customWidth="1"/>
    <col min="6642" max="6642" width="1.5703125" style="111" customWidth="1"/>
    <col min="6643" max="6643" width="8" style="111" customWidth="1"/>
    <col min="6644" max="6644" width="5.5703125" style="111" customWidth="1"/>
    <col min="6645" max="6645" width="5.42578125" style="111" customWidth="1"/>
    <col min="6646" max="6646" width="7.140625" style="111" customWidth="1"/>
    <col min="6647" max="6647" width="1.28515625" style="111" customWidth="1"/>
    <col min="6648" max="6648" width="3.85546875" style="111" customWidth="1"/>
    <col min="6649" max="6649" width="4.28515625" style="111" customWidth="1"/>
    <col min="6650" max="6650" width="8.140625" style="111" customWidth="1"/>
    <col min="6651" max="6651" width="1.140625" style="111" customWidth="1"/>
    <col min="6652" max="6652" width="3" style="111" customWidth="1"/>
    <col min="6653" max="6653" width="2.140625" style="111" customWidth="1"/>
    <col min="6654" max="6654" width="1.7109375" style="111" customWidth="1"/>
    <col min="6655" max="6655" width="9.42578125" style="111" customWidth="1"/>
    <col min="6656" max="6656" width="4" style="111" customWidth="1"/>
    <col min="6657" max="6657" width="4.28515625" style="111" customWidth="1"/>
    <col min="6658" max="6658" width="2.42578125" style="111" customWidth="1"/>
    <col min="6659" max="6660" width="2.85546875" style="111" customWidth="1"/>
    <col min="6661" max="6661" width="1" style="111" customWidth="1"/>
    <col min="6662" max="6662" width="1.5703125" style="111" customWidth="1"/>
    <col min="6663" max="6663" width="3.140625" style="111" customWidth="1"/>
    <col min="6664" max="6664" width="14.140625" style="111" customWidth="1"/>
    <col min="6665" max="6665" width="1.140625" style="111" customWidth="1"/>
    <col min="6666" max="6895" width="6.85546875" style="111" customWidth="1"/>
    <col min="6896" max="6897" width="1.140625" style="111" customWidth="1"/>
    <col min="6898" max="6898" width="1.5703125" style="111" customWidth="1"/>
    <col min="6899" max="6899" width="8" style="111" customWidth="1"/>
    <col min="6900" max="6900" width="5.5703125" style="111" customWidth="1"/>
    <col min="6901" max="6901" width="5.42578125" style="111" customWidth="1"/>
    <col min="6902" max="6902" width="7.140625" style="111" customWidth="1"/>
    <col min="6903" max="6903" width="1.28515625" style="111" customWidth="1"/>
    <col min="6904" max="6904" width="3.85546875" style="111" customWidth="1"/>
    <col min="6905" max="6905" width="4.28515625" style="111" customWidth="1"/>
    <col min="6906" max="6906" width="8.140625" style="111" customWidth="1"/>
    <col min="6907" max="6907" width="1.140625" style="111" customWidth="1"/>
    <col min="6908" max="6908" width="3" style="111" customWidth="1"/>
    <col min="6909" max="6909" width="2.140625" style="111" customWidth="1"/>
    <col min="6910" max="6910" width="1.7109375" style="111" customWidth="1"/>
    <col min="6911" max="6911" width="9.42578125" style="111" customWidth="1"/>
    <col min="6912" max="6912" width="4" style="111" customWidth="1"/>
    <col min="6913" max="6913" width="4.28515625" style="111" customWidth="1"/>
    <col min="6914" max="6914" width="2.42578125" style="111" customWidth="1"/>
    <col min="6915" max="6916" width="2.85546875" style="111" customWidth="1"/>
    <col min="6917" max="6917" width="1" style="111" customWidth="1"/>
    <col min="6918" max="6918" width="1.5703125" style="111" customWidth="1"/>
    <col min="6919" max="6919" width="3.140625" style="111" customWidth="1"/>
    <col min="6920" max="6920" width="14.140625" style="111" customWidth="1"/>
    <col min="6921" max="6921" width="1.140625" style="111" customWidth="1"/>
    <col min="6922" max="7151" width="6.85546875" style="111" customWidth="1"/>
    <col min="7152" max="7153" width="1.140625" style="111" customWidth="1"/>
    <col min="7154" max="7154" width="1.5703125" style="111" customWidth="1"/>
    <col min="7155" max="7155" width="8" style="111" customWidth="1"/>
    <col min="7156" max="7156" width="5.5703125" style="111" customWidth="1"/>
    <col min="7157" max="7157" width="5.42578125" style="111" customWidth="1"/>
    <col min="7158" max="7158" width="7.140625" style="111" customWidth="1"/>
    <col min="7159" max="7159" width="1.28515625" style="111" customWidth="1"/>
    <col min="7160" max="7160" width="3.85546875" style="111" customWidth="1"/>
    <col min="7161" max="7161" width="4.28515625" style="111" customWidth="1"/>
    <col min="7162" max="7162" width="8.140625" style="111" customWidth="1"/>
    <col min="7163" max="7163" width="1.140625" style="111" customWidth="1"/>
    <col min="7164" max="7164" width="3" style="111" customWidth="1"/>
    <col min="7165" max="7165" width="2.140625" style="111" customWidth="1"/>
    <col min="7166" max="7166" width="1.7109375" style="111" customWidth="1"/>
    <col min="7167" max="7167" width="9.42578125" style="111" customWidth="1"/>
    <col min="7168" max="7168" width="4" style="111" customWidth="1"/>
    <col min="7169" max="7169" width="4.28515625" style="111" customWidth="1"/>
    <col min="7170" max="7170" width="2.42578125" style="111" customWidth="1"/>
    <col min="7171" max="7172" width="2.85546875" style="111" customWidth="1"/>
    <col min="7173" max="7173" width="1" style="111" customWidth="1"/>
    <col min="7174" max="7174" width="1.5703125" style="111" customWidth="1"/>
    <col min="7175" max="7175" width="3.140625" style="111" customWidth="1"/>
    <col min="7176" max="7176" width="14.140625" style="111" customWidth="1"/>
    <col min="7177" max="7177" width="1.140625" style="111" customWidth="1"/>
    <col min="7178" max="7407" width="6.85546875" style="111" customWidth="1"/>
    <col min="7408" max="7409" width="1.140625" style="111" customWidth="1"/>
    <col min="7410" max="7410" width="1.5703125" style="111" customWidth="1"/>
    <col min="7411" max="7411" width="8" style="111" customWidth="1"/>
    <col min="7412" max="7412" width="5.5703125" style="111" customWidth="1"/>
    <col min="7413" max="7413" width="5.42578125" style="111" customWidth="1"/>
    <col min="7414" max="7414" width="7.140625" style="111" customWidth="1"/>
    <col min="7415" max="7415" width="1.28515625" style="111" customWidth="1"/>
    <col min="7416" max="7416" width="3.85546875" style="111" customWidth="1"/>
    <col min="7417" max="7417" width="4.28515625" style="111" customWidth="1"/>
    <col min="7418" max="7418" width="8.140625" style="111" customWidth="1"/>
    <col min="7419" max="7419" width="1.140625" style="111" customWidth="1"/>
    <col min="7420" max="7420" width="3" style="111" customWidth="1"/>
    <col min="7421" max="7421" width="2.140625" style="111" customWidth="1"/>
    <col min="7422" max="7422" width="1.7109375" style="111" customWidth="1"/>
    <col min="7423" max="7423" width="9.42578125" style="111" customWidth="1"/>
    <col min="7424" max="7424" width="4" style="111" customWidth="1"/>
    <col min="7425" max="7425" width="4.28515625" style="111" customWidth="1"/>
    <col min="7426" max="7426" width="2.42578125" style="111" customWidth="1"/>
    <col min="7427" max="7428" width="2.85546875" style="111" customWidth="1"/>
    <col min="7429" max="7429" width="1" style="111" customWidth="1"/>
    <col min="7430" max="7430" width="1.5703125" style="111" customWidth="1"/>
    <col min="7431" max="7431" width="3.140625" style="111" customWidth="1"/>
    <col min="7432" max="7432" width="14.140625" style="111" customWidth="1"/>
    <col min="7433" max="7433" width="1.140625" style="111" customWidth="1"/>
    <col min="7434" max="7663" width="6.85546875" style="111" customWidth="1"/>
    <col min="7664" max="7665" width="1.140625" style="111" customWidth="1"/>
    <col min="7666" max="7666" width="1.5703125" style="111" customWidth="1"/>
    <col min="7667" max="7667" width="8" style="111" customWidth="1"/>
    <col min="7668" max="7668" width="5.5703125" style="111" customWidth="1"/>
    <col min="7669" max="7669" width="5.42578125" style="111" customWidth="1"/>
    <col min="7670" max="7670" width="7.140625" style="111" customWidth="1"/>
    <col min="7671" max="7671" width="1.28515625" style="111" customWidth="1"/>
    <col min="7672" max="7672" width="3.85546875" style="111" customWidth="1"/>
    <col min="7673" max="7673" width="4.28515625" style="111" customWidth="1"/>
    <col min="7674" max="7674" width="8.140625" style="111" customWidth="1"/>
    <col min="7675" max="7675" width="1.140625" style="111" customWidth="1"/>
    <col min="7676" max="7676" width="3" style="111" customWidth="1"/>
    <col min="7677" max="7677" width="2.140625" style="111" customWidth="1"/>
    <col min="7678" max="7678" width="1.7109375" style="111" customWidth="1"/>
    <col min="7679" max="7679" width="9.42578125" style="111" customWidth="1"/>
    <col min="7680" max="7680" width="4" style="111" customWidth="1"/>
    <col min="7681" max="7681" width="4.28515625" style="111" customWidth="1"/>
    <col min="7682" max="7682" width="2.42578125" style="111" customWidth="1"/>
    <col min="7683" max="7684" width="2.85546875" style="111" customWidth="1"/>
    <col min="7685" max="7685" width="1" style="111" customWidth="1"/>
    <col min="7686" max="7686" width="1.5703125" style="111" customWidth="1"/>
    <col min="7687" max="7687" width="3.140625" style="111" customWidth="1"/>
    <col min="7688" max="7688" width="14.140625" style="111" customWidth="1"/>
    <col min="7689" max="7689" width="1.140625" style="111" customWidth="1"/>
    <col min="7690" max="7919" width="6.85546875" style="111" customWidth="1"/>
    <col min="7920" max="7921" width="1.140625" style="111" customWidth="1"/>
    <col min="7922" max="7922" width="1.5703125" style="111" customWidth="1"/>
    <col min="7923" max="7923" width="8" style="111" customWidth="1"/>
    <col min="7924" max="7924" width="5.5703125" style="111" customWidth="1"/>
    <col min="7925" max="7925" width="5.42578125" style="111" customWidth="1"/>
    <col min="7926" max="7926" width="7.140625" style="111" customWidth="1"/>
    <col min="7927" max="7927" width="1.28515625" style="111" customWidth="1"/>
    <col min="7928" max="7928" width="3.85546875" style="111" customWidth="1"/>
    <col min="7929" max="7929" width="4.28515625" style="111" customWidth="1"/>
    <col min="7930" max="7930" width="8.140625" style="111" customWidth="1"/>
    <col min="7931" max="7931" width="1.140625" style="111" customWidth="1"/>
    <col min="7932" max="7932" width="3" style="111" customWidth="1"/>
    <col min="7933" max="7933" width="2.140625" style="111" customWidth="1"/>
    <col min="7934" max="7934" width="1.7109375" style="111" customWidth="1"/>
    <col min="7935" max="7935" width="9.42578125" style="111" customWidth="1"/>
    <col min="7936" max="7936" width="4" style="111" customWidth="1"/>
    <col min="7937" max="7937" width="4.28515625" style="111" customWidth="1"/>
    <col min="7938" max="7938" width="2.42578125" style="111" customWidth="1"/>
    <col min="7939" max="7940" width="2.85546875" style="111" customWidth="1"/>
    <col min="7941" max="7941" width="1" style="111" customWidth="1"/>
    <col min="7942" max="7942" width="1.5703125" style="111" customWidth="1"/>
    <col min="7943" max="7943" width="3.140625" style="111" customWidth="1"/>
    <col min="7944" max="7944" width="14.140625" style="111" customWidth="1"/>
    <col min="7945" max="7945" width="1.140625" style="111" customWidth="1"/>
    <col min="7946" max="8175" width="6.85546875" style="111" customWidth="1"/>
    <col min="8176" max="8177" width="1.140625" style="111" customWidth="1"/>
    <col min="8178" max="8178" width="1.5703125" style="111" customWidth="1"/>
    <col min="8179" max="8179" width="8" style="111" customWidth="1"/>
    <col min="8180" max="8180" width="5.5703125" style="111" customWidth="1"/>
    <col min="8181" max="8181" width="5.42578125" style="111" customWidth="1"/>
    <col min="8182" max="8182" width="7.140625" style="111" customWidth="1"/>
    <col min="8183" max="8183" width="1.28515625" style="111" customWidth="1"/>
    <col min="8184" max="8184" width="3.85546875" style="111" customWidth="1"/>
    <col min="8185" max="8185" width="4.28515625" style="111" customWidth="1"/>
    <col min="8186" max="8186" width="8.140625" style="111" customWidth="1"/>
    <col min="8187" max="8187" width="1.140625" style="111" customWidth="1"/>
    <col min="8188" max="8188" width="3" style="111" customWidth="1"/>
    <col min="8189" max="8189" width="2.140625" style="111" customWidth="1"/>
    <col min="8190" max="8190" width="1.7109375" style="111" customWidth="1"/>
    <col min="8191" max="8191" width="9.42578125" style="111" customWidth="1"/>
    <col min="8192" max="8192" width="4" style="111" customWidth="1"/>
    <col min="8193" max="8193" width="4.28515625" style="111" customWidth="1"/>
    <col min="8194" max="8194" width="2.42578125" style="111" customWidth="1"/>
    <col min="8195" max="8196" width="2.85546875" style="111" customWidth="1"/>
    <col min="8197" max="8197" width="1" style="111" customWidth="1"/>
    <col min="8198" max="8198" width="1.5703125" style="111" customWidth="1"/>
    <col min="8199" max="8199" width="3.140625" style="111" customWidth="1"/>
    <col min="8200" max="8200" width="14.140625" style="111" customWidth="1"/>
    <col min="8201" max="8201" width="1.140625" style="111" customWidth="1"/>
    <col min="8202" max="8431" width="6.85546875" style="111" customWidth="1"/>
    <col min="8432" max="8433" width="1.140625" style="111" customWidth="1"/>
    <col min="8434" max="8434" width="1.5703125" style="111" customWidth="1"/>
    <col min="8435" max="8435" width="8" style="111" customWidth="1"/>
    <col min="8436" max="8436" width="5.5703125" style="111" customWidth="1"/>
    <col min="8437" max="8437" width="5.42578125" style="111" customWidth="1"/>
    <col min="8438" max="8438" width="7.140625" style="111" customWidth="1"/>
    <col min="8439" max="8439" width="1.28515625" style="111" customWidth="1"/>
    <col min="8440" max="8440" width="3.85546875" style="111" customWidth="1"/>
    <col min="8441" max="8441" width="4.28515625" style="111" customWidth="1"/>
    <col min="8442" max="8442" width="8.140625" style="111" customWidth="1"/>
    <col min="8443" max="8443" width="1.140625" style="111" customWidth="1"/>
    <col min="8444" max="8444" width="3" style="111" customWidth="1"/>
    <col min="8445" max="8445" width="2.140625" style="111" customWidth="1"/>
    <col min="8446" max="8446" width="1.7109375" style="111" customWidth="1"/>
    <col min="8447" max="8447" width="9.42578125" style="111" customWidth="1"/>
    <col min="8448" max="8448" width="4" style="111" customWidth="1"/>
    <col min="8449" max="8449" width="4.28515625" style="111" customWidth="1"/>
    <col min="8450" max="8450" width="2.42578125" style="111" customWidth="1"/>
    <col min="8451" max="8452" width="2.85546875" style="111" customWidth="1"/>
    <col min="8453" max="8453" width="1" style="111" customWidth="1"/>
    <col min="8454" max="8454" width="1.5703125" style="111" customWidth="1"/>
    <col min="8455" max="8455" width="3.140625" style="111" customWidth="1"/>
    <col min="8456" max="8456" width="14.140625" style="111" customWidth="1"/>
    <col min="8457" max="8457" width="1.140625" style="111" customWidth="1"/>
    <col min="8458" max="8687" width="6.85546875" style="111" customWidth="1"/>
    <col min="8688" max="8689" width="1.140625" style="111" customWidth="1"/>
    <col min="8690" max="8690" width="1.5703125" style="111" customWidth="1"/>
    <col min="8691" max="8691" width="8" style="111" customWidth="1"/>
    <col min="8692" max="8692" width="5.5703125" style="111" customWidth="1"/>
    <col min="8693" max="8693" width="5.42578125" style="111" customWidth="1"/>
    <col min="8694" max="8694" width="7.140625" style="111" customWidth="1"/>
    <col min="8695" max="8695" width="1.28515625" style="111" customWidth="1"/>
    <col min="8696" max="8696" width="3.85546875" style="111" customWidth="1"/>
    <col min="8697" max="8697" width="4.28515625" style="111" customWidth="1"/>
    <col min="8698" max="8698" width="8.140625" style="111" customWidth="1"/>
    <col min="8699" max="8699" width="1.140625" style="111" customWidth="1"/>
    <col min="8700" max="8700" width="3" style="111" customWidth="1"/>
    <col min="8701" max="8701" width="2.140625" style="111" customWidth="1"/>
    <col min="8702" max="8702" width="1.7109375" style="111" customWidth="1"/>
    <col min="8703" max="8703" width="9.42578125" style="111" customWidth="1"/>
    <col min="8704" max="8704" width="4" style="111" customWidth="1"/>
    <col min="8705" max="8705" width="4.28515625" style="111" customWidth="1"/>
    <col min="8706" max="8706" width="2.42578125" style="111" customWidth="1"/>
    <col min="8707" max="8708" width="2.85546875" style="111" customWidth="1"/>
    <col min="8709" max="8709" width="1" style="111" customWidth="1"/>
    <col min="8710" max="8710" width="1.5703125" style="111" customWidth="1"/>
    <col min="8711" max="8711" width="3.140625" style="111" customWidth="1"/>
    <col min="8712" max="8712" width="14.140625" style="111" customWidth="1"/>
    <col min="8713" max="8713" width="1.140625" style="111" customWidth="1"/>
    <col min="8714" max="8943" width="6.85546875" style="111" customWidth="1"/>
    <col min="8944" max="8945" width="1.140625" style="111" customWidth="1"/>
    <col min="8946" max="8946" width="1.5703125" style="111" customWidth="1"/>
    <col min="8947" max="8947" width="8" style="111" customWidth="1"/>
    <col min="8948" max="8948" width="5.5703125" style="111" customWidth="1"/>
    <col min="8949" max="8949" width="5.42578125" style="111" customWidth="1"/>
    <col min="8950" max="8950" width="7.140625" style="111" customWidth="1"/>
    <col min="8951" max="8951" width="1.28515625" style="111" customWidth="1"/>
    <col min="8952" max="8952" width="3.85546875" style="111" customWidth="1"/>
    <col min="8953" max="8953" width="4.28515625" style="111" customWidth="1"/>
    <col min="8954" max="8954" width="8.140625" style="111" customWidth="1"/>
    <col min="8955" max="8955" width="1.140625" style="111" customWidth="1"/>
    <col min="8956" max="8956" width="3" style="111" customWidth="1"/>
    <col min="8957" max="8957" width="2.140625" style="111" customWidth="1"/>
    <col min="8958" max="8958" width="1.7109375" style="111" customWidth="1"/>
    <col min="8959" max="8959" width="9.42578125" style="111" customWidth="1"/>
    <col min="8960" max="8960" width="4" style="111" customWidth="1"/>
    <col min="8961" max="8961" width="4.28515625" style="111" customWidth="1"/>
    <col min="8962" max="8962" width="2.42578125" style="111" customWidth="1"/>
    <col min="8963" max="8964" width="2.85546875" style="111" customWidth="1"/>
    <col min="8965" max="8965" width="1" style="111" customWidth="1"/>
    <col min="8966" max="8966" width="1.5703125" style="111" customWidth="1"/>
    <col min="8967" max="8967" width="3.140625" style="111" customWidth="1"/>
    <col min="8968" max="8968" width="14.140625" style="111" customWidth="1"/>
    <col min="8969" max="8969" width="1.140625" style="111" customWidth="1"/>
    <col min="8970" max="9199" width="6.85546875" style="111" customWidth="1"/>
    <col min="9200" max="9201" width="1.140625" style="111" customWidth="1"/>
    <col min="9202" max="9202" width="1.5703125" style="111" customWidth="1"/>
    <col min="9203" max="9203" width="8" style="111" customWidth="1"/>
    <col min="9204" max="9204" width="5.5703125" style="111" customWidth="1"/>
    <col min="9205" max="9205" width="5.42578125" style="111" customWidth="1"/>
    <col min="9206" max="9206" width="7.140625" style="111" customWidth="1"/>
    <col min="9207" max="9207" width="1.28515625" style="111" customWidth="1"/>
    <col min="9208" max="9208" width="3.85546875" style="111" customWidth="1"/>
    <col min="9209" max="9209" width="4.28515625" style="111" customWidth="1"/>
    <col min="9210" max="9210" width="8.140625" style="111" customWidth="1"/>
    <col min="9211" max="9211" width="1.140625" style="111" customWidth="1"/>
    <col min="9212" max="9212" width="3" style="111" customWidth="1"/>
    <col min="9213" max="9213" width="2.140625" style="111" customWidth="1"/>
    <col min="9214" max="9214" width="1.7109375" style="111" customWidth="1"/>
    <col min="9215" max="9215" width="9.42578125" style="111" customWidth="1"/>
    <col min="9216" max="9216" width="4" style="111" customWidth="1"/>
    <col min="9217" max="9217" width="4.28515625" style="111" customWidth="1"/>
    <col min="9218" max="9218" width="2.42578125" style="111" customWidth="1"/>
    <col min="9219" max="9220" width="2.85546875" style="111" customWidth="1"/>
    <col min="9221" max="9221" width="1" style="111" customWidth="1"/>
    <col min="9222" max="9222" width="1.5703125" style="111" customWidth="1"/>
    <col min="9223" max="9223" width="3.140625" style="111" customWidth="1"/>
    <col min="9224" max="9224" width="14.140625" style="111" customWidth="1"/>
    <col min="9225" max="9225" width="1.140625" style="111" customWidth="1"/>
    <col min="9226" max="9455" width="6.85546875" style="111" customWidth="1"/>
    <col min="9456" max="9457" width="1.140625" style="111" customWidth="1"/>
    <col min="9458" max="9458" width="1.5703125" style="111" customWidth="1"/>
    <col min="9459" max="9459" width="8" style="111" customWidth="1"/>
    <col min="9460" max="9460" width="5.5703125" style="111" customWidth="1"/>
    <col min="9461" max="9461" width="5.42578125" style="111" customWidth="1"/>
    <col min="9462" max="9462" width="7.140625" style="111" customWidth="1"/>
    <col min="9463" max="9463" width="1.28515625" style="111" customWidth="1"/>
    <col min="9464" max="9464" width="3.85546875" style="111" customWidth="1"/>
    <col min="9465" max="9465" width="4.28515625" style="111" customWidth="1"/>
    <col min="9466" max="9466" width="8.140625" style="111" customWidth="1"/>
    <col min="9467" max="9467" width="1.140625" style="111" customWidth="1"/>
    <col min="9468" max="9468" width="3" style="111" customWidth="1"/>
    <col min="9469" max="9469" width="2.140625" style="111" customWidth="1"/>
    <col min="9470" max="9470" width="1.7109375" style="111" customWidth="1"/>
    <col min="9471" max="9471" width="9.42578125" style="111" customWidth="1"/>
    <col min="9472" max="9472" width="4" style="111" customWidth="1"/>
    <col min="9473" max="9473" width="4.28515625" style="111" customWidth="1"/>
    <col min="9474" max="9474" width="2.42578125" style="111" customWidth="1"/>
    <col min="9475" max="9476" width="2.85546875" style="111" customWidth="1"/>
    <col min="9477" max="9477" width="1" style="111" customWidth="1"/>
    <col min="9478" max="9478" width="1.5703125" style="111" customWidth="1"/>
    <col min="9479" max="9479" width="3.140625" style="111" customWidth="1"/>
    <col min="9480" max="9480" width="14.140625" style="111" customWidth="1"/>
    <col min="9481" max="9481" width="1.140625" style="111" customWidth="1"/>
    <col min="9482" max="9711" width="6.85546875" style="111" customWidth="1"/>
    <col min="9712" max="9713" width="1.140625" style="111" customWidth="1"/>
    <col min="9714" max="9714" width="1.5703125" style="111" customWidth="1"/>
    <col min="9715" max="9715" width="8" style="111" customWidth="1"/>
    <col min="9716" max="9716" width="5.5703125" style="111" customWidth="1"/>
    <col min="9717" max="9717" width="5.42578125" style="111" customWidth="1"/>
    <col min="9718" max="9718" width="7.140625" style="111" customWidth="1"/>
    <col min="9719" max="9719" width="1.28515625" style="111" customWidth="1"/>
    <col min="9720" max="9720" width="3.85546875" style="111" customWidth="1"/>
    <col min="9721" max="9721" width="4.28515625" style="111" customWidth="1"/>
    <col min="9722" max="9722" width="8.140625" style="111" customWidth="1"/>
    <col min="9723" max="9723" width="1.140625" style="111" customWidth="1"/>
    <col min="9724" max="9724" width="3" style="111" customWidth="1"/>
    <col min="9725" max="9725" width="2.140625" style="111" customWidth="1"/>
    <col min="9726" max="9726" width="1.7109375" style="111" customWidth="1"/>
    <col min="9727" max="9727" width="9.42578125" style="111" customWidth="1"/>
    <col min="9728" max="9728" width="4" style="111" customWidth="1"/>
    <col min="9729" max="9729" width="4.28515625" style="111" customWidth="1"/>
    <col min="9730" max="9730" width="2.42578125" style="111" customWidth="1"/>
    <col min="9731" max="9732" width="2.85546875" style="111" customWidth="1"/>
    <col min="9733" max="9733" width="1" style="111" customWidth="1"/>
    <col min="9734" max="9734" width="1.5703125" style="111" customWidth="1"/>
    <col min="9735" max="9735" width="3.140625" style="111" customWidth="1"/>
    <col min="9736" max="9736" width="14.140625" style="111" customWidth="1"/>
    <col min="9737" max="9737" width="1.140625" style="111" customWidth="1"/>
    <col min="9738" max="9967" width="6.85546875" style="111" customWidth="1"/>
    <col min="9968" max="9969" width="1.140625" style="111" customWidth="1"/>
    <col min="9970" max="9970" width="1.5703125" style="111" customWidth="1"/>
    <col min="9971" max="9971" width="8" style="111" customWidth="1"/>
    <col min="9972" max="9972" width="5.5703125" style="111" customWidth="1"/>
    <col min="9973" max="9973" width="5.42578125" style="111" customWidth="1"/>
    <col min="9974" max="9974" width="7.140625" style="111" customWidth="1"/>
    <col min="9975" max="9975" width="1.28515625" style="111" customWidth="1"/>
    <col min="9976" max="9976" width="3.85546875" style="111" customWidth="1"/>
    <col min="9977" max="9977" width="4.28515625" style="111" customWidth="1"/>
    <col min="9978" max="9978" width="8.140625" style="111" customWidth="1"/>
    <col min="9979" max="9979" width="1.140625" style="111" customWidth="1"/>
    <col min="9980" max="9980" width="3" style="111" customWidth="1"/>
    <col min="9981" max="9981" width="2.140625" style="111" customWidth="1"/>
    <col min="9982" max="9982" width="1.7109375" style="111" customWidth="1"/>
    <col min="9983" max="9983" width="9.42578125" style="111" customWidth="1"/>
    <col min="9984" max="9984" width="4" style="111" customWidth="1"/>
    <col min="9985" max="9985" width="4.28515625" style="111" customWidth="1"/>
    <col min="9986" max="9986" width="2.42578125" style="111" customWidth="1"/>
    <col min="9987" max="9988" width="2.85546875" style="111" customWidth="1"/>
    <col min="9989" max="9989" width="1" style="111" customWidth="1"/>
    <col min="9990" max="9990" width="1.5703125" style="111" customWidth="1"/>
    <col min="9991" max="9991" width="3.140625" style="111" customWidth="1"/>
    <col min="9992" max="9992" width="14.140625" style="111" customWidth="1"/>
    <col min="9993" max="9993" width="1.140625" style="111" customWidth="1"/>
    <col min="9994" max="10223" width="6.85546875" style="111" customWidth="1"/>
    <col min="10224" max="10225" width="1.140625" style="111" customWidth="1"/>
    <col min="10226" max="10226" width="1.5703125" style="111" customWidth="1"/>
    <col min="10227" max="10227" width="8" style="111" customWidth="1"/>
    <col min="10228" max="10228" width="5.5703125" style="111" customWidth="1"/>
    <col min="10229" max="10229" width="5.42578125" style="111" customWidth="1"/>
    <col min="10230" max="10230" width="7.140625" style="111" customWidth="1"/>
    <col min="10231" max="10231" width="1.28515625" style="111" customWidth="1"/>
    <col min="10232" max="10232" width="3.85546875" style="111" customWidth="1"/>
    <col min="10233" max="10233" width="4.28515625" style="111" customWidth="1"/>
    <col min="10234" max="10234" width="8.140625" style="111" customWidth="1"/>
    <col min="10235" max="10235" width="1.140625" style="111" customWidth="1"/>
    <col min="10236" max="10236" width="3" style="111" customWidth="1"/>
    <col min="10237" max="10237" width="2.140625" style="111" customWidth="1"/>
    <col min="10238" max="10238" width="1.7109375" style="111" customWidth="1"/>
    <col min="10239" max="10239" width="9.42578125" style="111" customWidth="1"/>
    <col min="10240" max="10240" width="4" style="111" customWidth="1"/>
    <col min="10241" max="10241" width="4.28515625" style="111" customWidth="1"/>
    <col min="10242" max="10242" width="2.42578125" style="111" customWidth="1"/>
    <col min="10243" max="10244" width="2.85546875" style="111" customWidth="1"/>
    <col min="10245" max="10245" width="1" style="111" customWidth="1"/>
    <col min="10246" max="10246" width="1.5703125" style="111" customWidth="1"/>
    <col min="10247" max="10247" width="3.140625" style="111" customWidth="1"/>
    <col min="10248" max="10248" width="14.140625" style="111" customWidth="1"/>
    <col min="10249" max="10249" width="1.140625" style="111" customWidth="1"/>
    <col min="10250" max="10479" width="6.85546875" style="111" customWidth="1"/>
    <col min="10480" max="10481" width="1.140625" style="111" customWidth="1"/>
    <col min="10482" max="10482" width="1.5703125" style="111" customWidth="1"/>
    <col min="10483" max="10483" width="8" style="111" customWidth="1"/>
    <col min="10484" max="10484" width="5.5703125" style="111" customWidth="1"/>
    <col min="10485" max="10485" width="5.42578125" style="111" customWidth="1"/>
    <col min="10486" max="10486" width="7.140625" style="111" customWidth="1"/>
    <col min="10487" max="10487" width="1.28515625" style="111" customWidth="1"/>
    <col min="10488" max="10488" width="3.85546875" style="111" customWidth="1"/>
    <col min="10489" max="10489" width="4.28515625" style="111" customWidth="1"/>
    <col min="10490" max="10490" width="8.140625" style="111" customWidth="1"/>
    <col min="10491" max="10491" width="1.140625" style="111" customWidth="1"/>
    <col min="10492" max="10492" width="3" style="111" customWidth="1"/>
    <col min="10493" max="10493" width="2.140625" style="111" customWidth="1"/>
    <col min="10494" max="10494" width="1.7109375" style="111" customWidth="1"/>
    <col min="10495" max="10495" width="9.42578125" style="111" customWidth="1"/>
    <col min="10496" max="10496" width="4" style="111" customWidth="1"/>
    <col min="10497" max="10497" width="4.28515625" style="111" customWidth="1"/>
    <col min="10498" max="10498" width="2.42578125" style="111" customWidth="1"/>
    <col min="10499" max="10500" width="2.85546875" style="111" customWidth="1"/>
    <col min="10501" max="10501" width="1" style="111" customWidth="1"/>
    <col min="10502" max="10502" width="1.5703125" style="111" customWidth="1"/>
    <col min="10503" max="10503" width="3.140625" style="111" customWidth="1"/>
    <col min="10504" max="10504" width="14.140625" style="111" customWidth="1"/>
    <col min="10505" max="10505" width="1.140625" style="111" customWidth="1"/>
    <col min="10506" max="10735" width="6.85546875" style="111" customWidth="1"/>
    <col min="10736" max="10737" width="1.140625" style="111" customWidth="1"/>
    <col min="10738" max="10738" width="1.5703125" style="111" customWidth="1"/>
    <col min="10739" max="10739" width="8" style="111" customWidth="1"/>
    <col min="10740" max="10740" width="5.5703125" style="111" customWidth="1"/>
    <col min="10741" max="10741" width="5.42578125" style="111" customWidth="1"/>
    <col min="10742" max="10742" width="7.140625" style="111" customWidth="1"/>
    <col min="10743" max="10743" width="1.28515625" style="111" customWidth="1"/>
    <col min="10744" max="10744" width="3.85546875" style="111" customWidth="1"/>
    <col min="10745" max="10745" width="4.28515625" style="111" customWidth="1"/>
    <col min="10746" max="10746" width="8.140625" style="111" customWidth="1"/>
    <col min="10747" max="10747" width="1.140625" style="111" customWidth="1"/>
    <col min="10748" max="10748" width="3" style="111" customWidth="1"/>
    <col min="10749" max="10749" width="2.140625" style="111" customWidth="1"/>
    <col min="10750" max="10750" width="1.7109375" style="111" customWidth="1"/>
    <col min="10751" max="10751" width="9.42578125" style="111" customWidth="1"/>
    <col min="10752" max="10752" width="4" style="111" customWidth="1"/>
    <col min="10753" max="10753" width="4.28515625" style="111" customWidth="1"/>
    <col min="10754" max="10754" width="2.42578125" style="111" customWidth="1"/>
    <col min="10755" max="10756" width="2.85546875" style="111" customWidth="1"/>
    <col min="10757" max="10757" width="1" style="111" customWidth="1"/>
    <col min="10758" max="10758" width="1.5703125" style="111" customWidth="1"/>
    <col min="10759" max="10759" width="3.140625" style="111" customWidth="1"/>
    <col min="10760" max="10760" width="14.140625" style="111" customWidth="1"/>
    <col min="10761" max="10761" width="1.140625" style="111" customWidth="1"/>
    <col min="10762" max="10991" width="6.85546875" style="111" customWidth="1"/>
    <col min="10992" max="10993" width="1.140625" style="111" customWidth="1"/>
    <col min="10994" max="10994" width="1.5703125" style="111" customWidth="1"/>
    <col min="10995" max="10995" width="8" style="111" customWidth="1"/>
    <col min="10996" max="10996" width="5.5703125" style="111" customWidth="1"/>
    <col min="10997" max="10997" width="5.42578125" style="111" customWidth="1"/>
    <col min="10998" max="10998" width="7.140625" style="111" customWidth="1"/>
    <col min="10999" max="10999" width="1.28515625" style="111" customWidth="1"/>
    <col min="11000" max="11000" width="3.85546875" style="111" customWidth="1"/>
    <col min="11001" max="11001" width="4.28515625" style="111" customWidth="1"/>
    <col min="11002" max="11002" width="8.140625" style="111" customWidth="1"/>
    <col min="11003" max="11003" width="1.140625" style="111" customWidth="1"/>
    <col min="11004" max="11004" width="3" style="111" customWidth="1"/>
    <col min="11005" max="11005" width="2.140625" style="111" customWidth="1"/>
    <col min="11006" max="11006" width="1.7109375" style="111" customWidth="1"/>
    <col min="11007" max="11007" width="9.42578125" style="111" customWidth="1"/>
    <col min="11008" max="11008" width="4" style="111" customWidth="1"/>
    <col min="11009" max="11009" width="4.28515625" style="111" customWidth="1"/>
    <col min="11010" max="11010" width="2.42578125" style="111" customWidth="1"/>
    <col min="11011" max="11012" width="2.85546875" style="111" customWidth="1"/>
    <col min="11013" max="11013" width="1" style="111" customWidth="1"/>
    <col min="11014" max="11014" width="1.5703125" style="111" customWidth="1"/>
    <col min="11015" max="11015" width="3.140625" style="111" customWidth="1"/>
    <col min="11016" max="11016" width="14.140625" style="111" customWidth="1"/>
    <col min="11017" max="11017" width="1.140625" style="111" customWidth="1"/>
    <col min="11018" max="11247" width="6.85546875" style="111" customWidth="1"/>
    <col min="11248" max="11249" width="1.140625" style="111" customWidth="1"/>
    <col min="11250" max="11250" width="1.5703125" style="111" customWidth="1"/>
    <col min="11251" max="11251" width="8" style="111" customWidth="1"/>
    <col min="11252" max="11252" width="5.5703125" style="111" customWidth="1"/>
    <col min="11253" max="11253" width="5.42578125" style="111" customWidth="1"/>
    <col min="11254" max="11254" width="7.140625" style="111" customWidth="1"/>
    <col min="11255" max="11255" width="1.28515625" style="111" customWidth="1"/>
    <col min="11256" max="11256" width="3.85546875" style="111" customWidth="1"/>
    <col min="11257" max="11257" width="4.28515625" style="111" customWidth="1"/>
    <col min="11258" max="11258" width="8.140625" style="111" customWidth="1"/>
    <col min="11259" max="11259" width="1.140625" style="111" customWidth="1"/>
    <col min="11260" max="11260" width="3" style="111" customWidth="1"/>
    <col min="11261" max="11261" width="2.140625" style="111" customWidth="1"/>
    <col min="11262" max="11262" width="1.7109375" style="111" customWidth="1"/>
    <col min="11263" max="11263" width="9.42578125" style="111" customWidth="1"/>
    <col min="11264" max="11264" width="4" style="111" customWidth="1"/>
    <col min="11265" max="11265" width="4.28515625" style="111" customWidth="1"/>
    <col min="11266" max="11266" width="2.42578125" style="111" customWidth="1"/>
    <col min="11267" max="11268" width="2.85546875" style="111" customWidth="1"/>
    <col min="11269" max="11269" width="1" style="111" customWidth="1"/>
    <col min="11270" max="11270" width="1.5703125" style="111" customWidth="1"/>
    <col min="11271" max="11271" width="3.140625" style="111" customWidth="1"/>
    <col min="11272" max="11272" width="14.140625" style="111" customWidth="1"/>
    <col min="11273" max="11273" width="1.140625" style="111" customWidth="1"/>
    <col min="11274" max="11503" width="6.85546875" style="111" customWidth="1"/>
    <col min="11504" max="11505" width="1.140625" style="111" customWidth="1"/>
    <col min="11506" max="11506" width="1.5703125" style="111" customWidth="1"/>
    <col min="11507" max="11507" width="8" style="111" customWidth="1"/>
    <col min="11508" max="11508" width="5.5703125" style="111" customWidth="1"/>
    <col min="11509" max="11509" width="5.42578125" style="111" customWidth="1"/>
    <col min="11510" max="11510" width="7.140625" style="111" customWidth="1"/>
    <col min="11511" max="11511" width="1.28515625" style="111" customWidth="1"/>
    <col min="11512" max="11512" width="3.85546875" style="111" customWidth="1"/>
    <col min="11513" max="11513" width="4.28515625" style="111" customWidth="1"/>
    <col min="11514" max="11514" width="8.140625" style="111" customWidth="1"/>
    <col min="11515" max="11515" width="1.140625" style="111" customWidth="1"/>
    <col min="11516" max="11516" width="3" style="111" customWidth="1"/>
    <col min="11517" max="11517" width="2.140625" style="111" customWidth="1"/>
    <col min="11518" max="11518" width="1.7109375" style="111" customWidth="1"/>
    <col min="11519" max="11519" width="9.42578125" style="111" customWidth="1"/>
    <col min="11520" max="11520" width="4" style="111" customWidth="1"/>
    <col min="11521" max="11521" width="4.28515625" style="111" customWidth="1"/>
    <col min="11522" max="11522" width="2.42578125" style="111" customWidth="1"/>
    <col min="11523" max="11524" width="2.85546875" style="111" customWidth="1"/>
    <col min="11525" max="11525" width="1" style="111" customWidth="1"/>
    <col min="11526" max="11526" width="1.5703125" style="111" customWidth="1"/>
    <col min="11527" max="11527" width="3.140625" style="111" customWidth="1"/>
    <col min="11528" max="11528" width="14.140625" style="111" customWidth="1"/>
    <col min="11529" max="11529" width="1.140625" style="111" customWidth="1"/>
    <col min="11530" max="11759" width="6.85546875" style="111" customWidth="1"/>
    <col min="11760" max="11761" width="1.140625" style="111" customWidth="1"/>
    <col min="11762" max="11762" width="1.5703125" style="111" customWidth="1"/>
    <col min="11763" max="11763" width="8" style="111" customWidth="1"/>
    <col min="11764" max="11764" width="5.5703125" style="111" customWidth="1"/>
    <col min="11765" max="11765" width="5.42578125" style="111" customWidth="1"/>
    <col min="11766" max="11766" width="7.140625" style="111" customWidth="1"/>
    <col min="11767" max="11767" width="1.28515625" style="111" customWidth="1"/>
    <col min="11768" max="11768" width="3.85546875" style="111" customWidth="1"/>
    <col min="11769" max="11769" width="4.28515625" style="111" customWidth="1"/>
    <col min="11770" max="11770" width="8.140625" style="111" customWidth="1"/>
    <col min="11771" max="11771" width="1.140625" style="111" customWidth="1"/>
    <col min="11772" max="11772" width="3" style="111" customWidth="1"/>
    <col min="11773" max="11773" width="2.140625" style="111" customWidth="1"/>
    <col min="11774" max="11774" width="1.7109375" style="111" customWidth="1"/>
    <col min="11775" max="11775" width="9.42578125" style="111" customWidth="1"/>
    <col min="11776" max="11776" width="4" style="111" customWidth="1"/>
    <col min="11777" max="11777" width="4.28515625" style="111" customWidth="1"/>
    <col min="11778" max="11778" width="2.42578125" style="111" customWidth="1"/>
    <col min="11779" max="11780" width="2.85546875" style="111" customWidth="1"/>
    <col min="11781" max="11781" width="1" style="111" customWidth="1"/>
    <col min="11782" max="11782" width="1.5703125" style="111" customWidth="1"/>
    <col min="11783" max="11783" width="3.140625" style="111" customWidth="1"/>
    <col min="11784" max="11784" width="14.140625" style="111" customWidth="1"/>
    <col min="11785" max="11785" width="1.140625" style="111" customWidth="1"/>
    <col min="11786" max="12015" width="6.85546875" style="111" customWidth="1"/>
    <col min="12016" max="12017" width="1.140625" style="111" customWidth="1"/>
    <col min="12018" max="12018" width="1.5703125" style="111" customWidth="1"/>
    <col min="12019" max="12019" width="8" style="111" customWidth="1"/>
    <col min="12020" max="12020" width="5.5703125" style="111" customWidth="1"/>
    <col min="12021" max="12021" width="5.42578125" style="111" customWidth="1"/>
    <col min="12022" max="12022" width="7.140625" style="111" customWidth="1"/>
    <col min="12023" max="12023" width="1.28515625" style="111" customWidth="1"/>
    <col min="12024" max="12024" width="3.85546875" style="111" customWidth="1"/>
    <col min="12025" max="12025" width="4.28515625" style="111" customWidth="1"/>
    <col min="12026" max="12026" width="8.140625" style="111" customWidth="1"/>
    <col min="12027" max="12027" width="1.140625" style="111" customWidth="1"/>
    <col min="12028" max="12028" width="3" style="111" customWidth="1"/>
    <col min="12029" max="12029" width="2.140625" style="111" customWidth="1"/>
    <col min="12030" max="12030" width="1.7109375" style="111" customWidth="1"/>
    <col min="12031" max="12031" width="9.42578125" style="111" customWidth="1"/>
    <col min="12032" max="12032" width="4" style="111" customWidth="1"/>
    <col min="12033" max="12033" width="4.28515625" style="111" customWidth="1"/>
    <col min="12034" max="12034" width="2.42578125" style="111" customWidth="1"/>
    <col min="12035" max="12036" width="2.85546875" style="111" customWidth="1"/>
    <col min="12037" max="12037" width="1" style="111" customWidth="1"/>
    <col min="12038" max="12038" width="1.5703125" style="111" customWidth="1"/>
    <col min="12039" max="12039" width="3.140625" style="111" customWidth="1"/>
    <col min="12040" max="12040" width="14.140625" style="111" customWidth="1"/>
    <col min="12041" max="12041" width="1.140625" style="111" customWidth="1"/>
    <col min="12042" max="12271" width="6.85546875" style="111" customWidth="1"/>
    <col min="12272" max="12273" width="1.140625" style="111" customWidth="1"/>
    <col min="12274" max="12274" width="1.5703125" style="111" customWidth="1"/>
    <col min="12275" max="12275" width="8" style="111" customWidth="1"/>
    <col min="12276" max="12276" width="5.5703125" style="111" customWidth="1"/>
    <col min="12277" max="12277" width="5.42578125" style="111" customWidth="1"/>
    <col min="12278" max="12278" width="7.140625" style="111" customWidth="1"/>
    <col min="12279" max="12279" width="1.28515625" style="111" customWidth="1"/>
    <col min="12280" max="12280" width="3.85546875" style="111" customWidth="1"/>
    <col min="12281" max="12281" width="4.28515625" style="111" customWidth="1"/>
    <col min="12282" max="12282" width="8.140625" style="111" customWidth="1"/>
    <col min="12283" max="12283" width="1.140625" style="111" customWidth="1"/>
    <col min="12284" max="12284" width="3" style="111" customWidth="1"/>
    <col min="12285" max="12285" width="2.140625" style="111" customWidth="1"/>
    <col min="12286" max="12286" width="1.7109375" style="111" customWidth="1"/>
    <col min="12287" max="12287" width="9.42578125" style="111" customWidth="1"/>
    <col min="12288" max="12288" width="4" style="111" customWidth="1"/>
    <col min="12289" max="12289" width="4.28515625" style="111" customWidth="1"/>
    <col min="12290" max="12290" width="2.42578125" style="111" customWidth="1"/>
    <col min="12291" max="12292" width="2.85546875" style="111" customWidth="1"/>
    <col min="12293" max="12293" width="1" style="111" customWidth="1"/>
    <col min="12294" max="12294" width="1.5703125" style="111" customWidth="1"/>
    <col min="12295" max="12295" width="3.140625" style="111" customWidth="1"/>
    <col min="12296" max="12296" width="14.140625" style="111" customWidth="1"/>
    <col min="12297" max="12297" width="1.140625" style="111" customWidth="1"/>
    <col min="12298" max="12527" width="6.85546875" style="111" customWidth="1"/>
    <col min="12528" max="12529" width="1.140625" style="111" customWidth="1"/>
    <col min="12530" max="12530" width="1.5703125" style="111" customWidth="1"/>
    <col min="12531" max="12531" width="8" style="111" customWidth="1"/>
    <col min="12532" max="12532" width="5.5703125" style="111" customWidth="1"/>
    <col min="12533" max="12533" width="5.42578125" style="111" customWidth="1"/>
    <col min="12534" max="12534" width="7.140625" style="111" customWidth="1"/>
    <col min="12535" max="12535" width="1.28515625" style="111" customWidth="1"/>
    <col min="12536" max="12536" width="3.85546875" style="111" customWidth="1"/>
    <col min="12537" max="12537" width="4.28515625" style="111" customWidth="1"/>
    <col min="12538" max="12538" width="8.140625" style="111" customWidth="1"/>
    <col min="12539" max="12539" width="1.140625" style="111" customWidth="1"/>
    <col min="12540" max="12540" width="3" style="111" customWidth="1"/>
    <col min="12541" max="12541" width="2.140625" style="111" customWidth="1"/>
    <col min="12542" max="12542" width="1.7109375" style="111" customWidth="1"/>
    <col min="12543" max="12543" width="9.42578125" style="111" customWidth="1"/>
    <col min="12544" max="12544" width="4" style="111" customWidth="1"/>
    <col min="12545" max="12545" width="4.28515625" style="111" customWidth="1"/>
    <col min="12546" max="12546" width="2.42578125" style="111" customWidth="1"/>
    <col min="12547" max="12548" width="2.85546875" style="111" customWidth="1"/>
    <col min="12549" max="12549" width="1" style="111" customWidth="1"/>
    <col min="12550" max="12550" width="1.5703125" style="111" customWidth="1"/>
    <col min="12551" max="12551" width="3.140625" style="111" customWidth="1"/>
    <col min="12552" max="12552" width="14.140625" style="111" customWidth="1"/>
    <col min="12553" max="12553" width="1.140625" style="111" customWidth="1"/>
    <col min="12554" max="12783" width="6.85546875" style="111" customWidth="1"/>
    <col min="12784" max="12785" width="1.140625" style="111" customWidth="1"/>
    <col min="12786" max="12786" width="1.5703125" style="111" customWidth="1"/>
    <col min="12787" max="12787" width="8" style="111" customWidth="1"/>
    <col min="12788" max="12788" width="5.5703125" style="111" customWidth="1"/>
    <col min="12789" max="12789" width="5.42578125" style="111" customWidth="1"/>
    <col min="12790" max="12790" width="7.140625" style="111" customWidth="1"/>
    <col min="12791" max="12791" width="1.28515625" style="111" customWidth="1"/>
    <col min="12792" max="12792" width="3.85546875" style="111" customWidth="1"/>
    <col min="12793" max="12793" width="4.28515625" style="111" customWidth="1"/>
    <col min="12794" max="12794" width="8.140625" style="111" customWidth="1"/>
    <col min="12795" max="12795" width="1.140625" style="111" customWidth="1"/>
    <col min="12796" max="12796" width="3" style="111" customWidth="1"/>
    <col min="12797" max="12797" width="2.140625" style="111" customWidth="1"/>
    <col min="12798" max="12798" width="1.7109375" style="111" customWidth="1"/>
    <col min="12799" max="12799" width="9.42578125" style="111" customWidth="1"/>
    <col min="12800" max="12800" width="4" style="111" customWidth="1"/>
    <col min="12801" max="12801" width="4.28515625" style="111" customWidth="1"/>
    <col min="12802" max="12802" width="2.42578125" style="111" customWidth="1"/>
    <col min="12803" max="12804" width="2.85546875" style="111" customWidth="1"/>
    <col min="12805" max="12805" width="1" style="111" customWidth="1"/>
    <col min="12806" max="12806" width="1.5703125" style="111" customWidth="1"/>
    <col min="12807" max="12807" width="3.140625" style="111" customWidth="1"/>
    <col min="12808" max="12808" width="14.140625" style="111" customWidth="1"/>
    <col min="12809" max="12809" width="1.140625" style="111" customWidth="1"/>
    <col min="12810" max="13039" width="6.85546875" style="111" customWidth="1"/>
    <col min="13040" max="13041" width="1.140625" style="111" customWidth="1"/>
    <col min="13042" max="13042" width="1.5703125" style="111" customWidth="1"/>
    <col min="13043" max="13043" width="8" style="111" customWidth="1"/>
    <col min="13044" max="13044" width="5.5703125" style="111" customWidth="1"/>
    <col min="13045" max="13045" width="5.42578125" style="111" customWidth="1"/>
    <col min="13046" max="13046" width="7.140625" style="111" customWidth="1"/>
    <col min="13047" max="13047" width="1.28515625" style="111" customWidth="1"/>
    <col min="13048" max="13048" width="3.85546875" style="111" customWidth="1"/>
    <col min="13049" max="13049" width="4.28515625" style="111" customWidth="1"/>
    <col min="13050" max="13050" width="8.140625" style="111" customWidth="1"/>
    <col min="13051" max="13051" width="1.140625" style="111" customWidth="1"/>
    <col min="13052" max="13052" width="3" style="111" customWidth="1"/>
    <col min="13053" max="13053" width="2.140625" style="111" customWidth="1"/>
    <col min="13054" max="13054" width="1.7109375" style="111" customWidth="1"/>
    <col min="13055" max="13055" width="9.42578125" style="111" customWidth="1"/>
    <col min="13056" max="13056" width="4" style="111" customWidth="1"/>
    <col min="13057" max="13057" width="4.28515625" style="111" customWidth="1"/>
    <col min="13058" max="13058" width="2.42578125" style="111" customWidth="1"/>
    <col min="13059" max="13060" width="2.85546875" style="111" customWidth="1"/>
    <col min="13061" max="13061" width="1" style="111" customWidth="1"/>
    <col min="13062" max="13062" width="1.5703125" style="111" customWidth="1"/>
    <col min="13063" max="13063" width="3.140625" style="111" customWidth="1"/>
    <col min="13064" max="13064" width="14.140625" style="111" customWidth="1"/>
    <col min="13065" max="13065" width="1.140625" style="111" customWidth="1"/>
    <col min="13066" max="13295" width="6.85546875" style="111" customWidth="1"/>
    <col min="13296" max="13297" width="1.140625" style="111" customWidth="1"/>
    <col min="13298" max="13298" width="1.5703125" style="111" customWidth="1"/>
    <col min="13299" max="13299" width="8" style="111" customWidth="1"/>
    <col min="13300" max="13300" width="5.5703125" style="111" customWidth="1"/>
    <col min="13301" max="13301" width="5.42578125" style="111" customWidth="1"/>
    <col min="13302" max="13302" width="7.140625" style="111" customWidth="1"/>
    <col min="13303" max="13303" width="1.28515625" style="111" customWidth="1"/>
    <col min="13304" max="13304" width="3.85546875" style="111" customWidth="1"/>
    <col min="13305" max="13305" width="4.28515625" style="111" customWidth="1"/>
    <col min="13306" max="13306" width="8.140625" style="111" customWidth="1"/>
    <col min="13307" max="13307" width="1.140625" style="111" customWidth="1"/>
    <col min="13308" max="13308" width="3" style="111" customWidth="1"/>
    <col min="13309" max="13309" width="2.140625" style="111" customWidth="1"/>
    <col min="13310" max="13310" width="1.7109375" style="111" customWidth="1"/>
    <col min="13311" max="13311" width="9.42578125" style="111" customWidth="1"/>
    <col min="13312" max="13312" width="4" style="111" customWidth="1"/>
    <col min="13313" max="13313" width="4.28515625" style="111" customWidth="1"/>
    <col min="13314" max="13314" width="2.42578125" style="111" customWidth="1"/>
    <col min="13315" max="13316" width="2.85546875" style="111" customWidth="1"/>
    <col min="13317" max="13317" width="1" style="111" customWidth="1"/>
    <col min="13318" max="13318" width="1.5703125" style="111" customWidth="1"/>
    <col min="13319" max="13319" width="3.140625" style="111" customWidth="1"/>
    <col min="13320" max="13320" width="14.140625" style="111" customWidth="1"/>
    <col min="13321" max="13321" width="1.140625" style="111" customWidth="1"/>
    <col min="13322" max="13551" width="6.85546875" style="111" customWidth="1"/>
    <col min="13552" max="13553" width="1.140625" style="111" customWidth="1"/>
    <col min="13554" max="13554" width="1.5703125" style="111" customWidth="1"/>
    <col min="13555" max="13555" width="8" style="111" customWidth="1"/>
    <col min="13556" max="13556" width="5.5703125" style="111" customWidth="1"/>
    <col min="13557" max="13557" width="5.42578125" style="111" customWidth="1"/>
    <col min="13558" max="13558" width="7.140625" style="111" customWidth="1"/>
    <col min="13559" max="13559" width="1.28515625" style="111" customWidth="1"/>
    <col min="13560" max="13560" width="3.85546875" style="111" customWidth="1"/>
    <col min="13561" max="13561" width="4.28515625" style="111" customWidth="1"/>
    <col min="13562" max="13562" width="8.140625" style="111" customWidth="1"/>
    <col min="13563" max="13563" width="1.140625" style="111" customWidth="1"/>
    <col min="13564" max="13564" width="3" style="111" customWidth="1"/>
    <col min="13565" max="13565" width="2.140625" style="111" customWidth="1"/>
    <col min="13566" max="13566" width="1.7109375" style="111" customWidth="1"/>
    <col min="13567" max="13567" width="9.42578125" style="111" customWidth="1"/>
    <col min="13568" max="13568" width="4" style="111" customWidth="1"/>
    <col min="13569" max="13569" width="4.28515625" style="111" customWidth="1"/>
    <col min="13570" max="13570" width="2.42578125" style="111" customWidth="1"/>
    <col min="13571" max="13572" width="2.85546875" style="111" customWidth="1"/>
    <col min="13573" max="13573" width="1" style="111" customWidth="1"/>
    <col min="13574" max="13574" width="1.5703125" style="111" customWidth="1"/>
    <col min="13575" max="13575" width="3.140625" style="111" customWidth="1"/>
    <col min="13576" max="13576" width="14.140625" style="111" customWidth="1"/>
    <col min="13577" max="13577" width="1.140625" style="111" customWidth="1"/>
    <col min="13578" max="13807" width="6.85546875" style="111" customWidth="1"/>
    <col min="13808" max="13809" width="1.140625" style="111" customWidth="1"/>
    <col min="13810" max="13810" width="1.5703125" style="111" customWidth="1"/>
    <col min="13811" max="13811" width="8" style="111" customWidth="1"/>
    <col min="13812" max="13812" width="5.5703125" style="111" customWidth="1"/>
    <col min="13813" max="13813" width="5.42578125" style="111" customWidth="1"/>
    <col min="13814" max="13814" width="7.140625" style="111" customWidth="1"/>
    <col min="13815" max="13815" width="1.28515625" style="111" customWidth="1"/>
    <col min="13816" max="13816" width="3.85546875" style="111" customWidth="1"/>
    <col min="13817" max="13817" width="4.28515625" style="111" customWidth="1"/>
    <col min="13818" max="13818" width="8.140625" style="111" customWidth="1"/>
    <col min="13819" max="13819" width="1.140625" style="111" customWidth="1"/>
    <col min="13820" max="13820" width="3" style="111" customWidth="1"/>
    <col min="13821" max="13821" width="2.140625" style="111" customWidth="1"/>
    <col min="13822" max="13822" width="1.7109375" style="111" customWidth="1"/>
    <col min="13823" max="13823" width="9.42578125" style="111" customWidth="1"/>
    <col min="13824" max="13824" width="4" style="111" customWidth="1"/>
    <col min="13825" max="13825" width="4.28515625" style="111" customWidth="1"/>
    <col min="13826" max="13826" width="2.42578125" style="111" customWidth="1"/>
    <col min="13827" max="13828" width="2.85546875" style="111" customWidth="1"/>
    <col min="13829" max="13829" width="1" style="111" customWidth="1"/>
    <col min="13830" max="13830" width="1.5703125" style="111" customWidth="1"/>
    <col min="13831" max="13831" width="3.140625" style="111" customWidth="1"/>
    <col min="13832" max="13832" width="14.140625" style="111" customWidth="1"/>
    <col min="13833" max="13833" width="1.140625" style="111" customWidth="1"/>
    <col min="13834" max="14063" width="6.85546875" style="111" customWidth="1"/>
    <col min="14064" max="14065" width="1.140625" style="111" customWidth="1"/>
    <col min="14066" max="14066" width="1.5703125" style="111" customWidth="1"/>
    <col min="14067" max="14067" width="8" style="111" customWidth="1"/>
    <col min="14068" max="14068" width="5.5703125" style="111" customWidth="1"/>
    <col min="14069" max="14069" width="5.42578125" style="111" customWidth="1"/>
    <col min="14070" max="14070" width="7.140625" style="111" customWidth="1"/>
    <col min="14071" max="14071" width="1.28515625" style="111" customWidth="1"/>
    <col min="14072" max="14072" width="3.85546875" style="111" customWidth="1"/>
    <col min="14073" max="14073" width="4.28515625" style="111" customWidth="1"/>
    <col min="14074" max="14074" width="8.140625" style="111" customWidth="1"/>
    <col min="14075" max="14075" width="1.140625" style="111" customWidth="1"/>
    <col min="14076" max="14076" width="3" style="111" customWidth="1"/>
    <col min="14077" max="14077" width="2.140625" style="111" customWidth="1"/>
    <col min="14078" max="14078" width="1.7109375" style="111" customWidth="1"/>
    <col min="14079" max="14079" width="9.42578125" style="111" customWidth="1"/>
    <col min="14080" max="14080" width="4" style="111" customWidth="1"/>
    <col min="14081" max="14081" width="4.28515625" style="111" customWidth="1"/>
    <col min="14082" max="14082" width="2.42578125" style="111" customWidth="1"/>
    <col min="14083" max="14084" width="2.85546875" style="111" customWidth="1"/>
    <col min="14085" max="14085" width="1" style="111" customWidth="1"/>
    <col min="14086" max="14086" width="1.5703125" style="111" customWidth="1"/>
    <col min="14087" max="14087" width="3.140625" style="111" customWidth="1"/>
    <col min="14088" max="14088" width="14.140625" style="111" customWidth="1"/>
    <col min="14089" max="14089" width="1.140625" style="111" customWidth="1"/>
    <col min="14090" max="14319" width="6.85546875" style="111" customWidth="1"/>
    <col min="14320" max="14321" width="1.140625" style="111" customWidth="1"/>
    <col min="14322" max="14322" width="1.5703125" style="111" customWidth="1"/>
    <col min="14323" max="14323" width="8" style="111" customWidth="1"/>
    <col min="14324" max="14324" width="5.5703125" style="111" customWidth="1"/>
    <col min="14325" max="14325" width="5.42578125" style="111" customWidth="1"/>
    <col min="14326" max="14326" width="7.140625" style="111" customWidth="1"/>
    <col min="14327" max="14327" width="1.28515625" style="111" customWidth="1"/>
    <col min="14328" max="14328" width="3.85546875" style="111" customWidth="1"/>
    <col min="14329" max="14329" width="4.28515625" style="111" customWidth="1"/>
    <col min="14330" max="14330" width="8.140625" style="111" customWidth="1"/>
    <col min="14331" max="14331" width="1.140625" style="111" customWidth="1"/>
    <col min="14332" max="14332" width="3" style="111" customWidth="1"/>
    <col min="14333" max="14333" width="2.140625" style="111" customWidth="1"/>
    <col min="14334" max="14334" width="1.7109375" style="111" customWidth="1"/>
    <col min="14335" max="14335" width="9.42578125" style="111" customWidth="1"/>
    <col min="14336" max="14336" width="4" style="111" customWidth="1"/>
    <col min="14337" max="14337" width="4.28515625" style="111" customWidth="1"/>
    <col min="14338" max="14338" width="2.42578125" style="111" customWidth="1"/>
    <col min="14339" max="14340" width="2.85546875" style="111" customWidth="1"/>
    <col min="14341" max="14341" width="1" style="111" customWidth="1"/>
    <col min="14342" max="14342" width="1.5703125" style="111" customWidth="1"/>
    <col min="14343" max="14343" width="3.140625" style="111" customWidth="1"/>
    <col min="14344" max="14344" width="14.140625" style="111" customWidth="1"/>
    <col min="14345" max="14345" width="1.140625" style="111" customWidth="1"/>
    <col min="14346" max="14575" width="6.85546875" style="111" customWidth="1"/>
    <col min="14576" max="14577" width="1.140625" style="111" customWidth="1"/>
    <col min="14578" max="14578" width="1.5703125" style="111" customWidth="1"/>
    <col min="14579" max="14579" width="8" style="111" customWidth="1"/>
    <col min="14580" max="14580" width="5.5703125" style="111" customWidth="1"/>
    <col min="14581" max="14581" width="5.42578125" style="111" customWidth="1"/>
    <col min="14582" max="14582" width="7.140625" style="111" customWidth="1"/>
    <col min="14583" max="14583" width="1.28515625" style="111" customWidth="1"/>
    <col min="14584" max="14584" width="3.85546875" style="111" customWidth="1"/>
    <col min="14585" max="14585" width="4.28515625" style="111" customWidth="1"/>
    <col min="14586" max="14586" width="8.140625" style="111" customWidth="1"/>
    <col min="14587" max="14587" width="1.140625" style="111" customWidth="1"/>
    <col min="14588" max="14588" width="3" style="111" customWidth="1"/>
    <col min="14589" max="14589" width="2.140625" style="111" customWidth="1"/>
    <col min="14590" max="14590" width="1.7109375" style="111" customWidth="1"/>
    <col min="14591" max="14591" width="9.42578125" style="111" customWidth="1"/>
    <col min="14592" max="14592" width="4" style="111" customWidth="1"/>
    <col min="14593" max="14593" width="4.28515625" style="111" customWidth="1"/>
    <col min="14594" max="14594" width="2.42578125" style="111" customWidth="1"/>
    <col min="14595" max="14596" width="2.85546875" style="111" customWidth="1"/>
    <col min="14597" max="14597" width="1" style="111" customWidth="1"/>
    <col min="14598" max="14598" width="1.5703125" style="111" customWidth="1"/>
    <col min="14599" max="14599" width="3.140625" style="111" customWidth="1"/>
    <col min="14600" max="14600" width="14.140625" style="111" customWidth="1"/>
    <col min="14601" max="14601" width="1.140625" style="111" customWidth="1"/>
    <col min="14602" max="14831" width="6.85546875" style="111" customWidth="1"/>
    <col min="14832" max="14833" width="1.140625" style="111" customWidth="1"/>
    <col min="14834" max="14834" width="1.5703125" style="111" customWidth="1"/>
    <col min="14835" max="14835" width="8" style="111" customWidth="1"/>
    <col min="14836" max="14836" width="5.5703125" style="111" customWidth="1"/>
    <col min="14837" max="14837" width="5.42578125" style="111" customWidth="1"/>
    <col min="14838" max="14838" width="7.140625" style="111" customWidth="1"/>
    <col min="14839" max="14839" width="1.28515625" style="111" customWidth="1"/>
    <col min="14840" max="14840" width="3.85546875" style="111" customWidth="1"/>
    <col min="14841" max="14841" width="4.28515625" style="111" customWidth="1"/>
    <col min="14842" max="14842" width="8.140625" style="111" customWidth="1"/>
    <col min="14843" max="14843" width="1.140625" style="111" customWidth="1"/>
    <col min="14844" max="14844" width="3" style="111" customWidth="1"/>
    <col min="14845" max="14845" width="2.140625" style="111" customWidth="1"/>
    <col min="14846" max="14846" width="1.7109375" style="111" customWidth="1"/>
    <col min="14847" max="14847" width="9.42578125" style="111" customWidth="1"/>
    <col min="14848" max="14848" width="4" style="111" customWidth="1"/>
    <col min="14849" max="14849" width="4.28515625" style="111" customWidth="1"/>
    <col min="14850" max="14850" width="2.42578125" style="111" customWidth="1"/>
    <col min="14851" max="14852" width="2.85546875" style="111" customWidth="1"/>
    <col min="14853" max="14853" width="1" style="111" customWidth="1"/>
    <col min="14854" max="14854" width="1.5703125" style="111" customWidth="1"/>
    <col min="14855" max="14855" width="3.140625" style="111" customWidth="1"/>
    <col min="14856" max="14856" width="14.140625" style="111" customWidth="1"/>
    <col min="14857" max="14857" width="1.140625" style="111" customWidth="1"/>
    <col min="14858" max="15087" width="6.85546875" style="111" customWidth="1"/>
    <col min="15088" max="15089" width="1.140625" style="111" customWidth="1"/>
    <col min="15090" max="15090" width="1.5703125" style="111" customWidth="1"/>
    <col min="15091" max="15091" width="8" style="111" customWidth="1"/>
    <col min="15092" max="15092" width="5.5703125" style="111" customWidth="1"/>
    <col min="15093" max="15093" width="5.42578125" style="111" customWidth="1"/>
    <col min="15094" max="15094" width="7.140625" style="111" customWidth="1"/>
    <col min="15095" max="15095" width="1.28515625" style="111" customWidth="1"/>
    <col min="15096" max="15096" width="3.85546875" style="111" customWidth="1"/>
    <col min="15097" max="15097" width="4.28515625" style="111" customWidth="1"/>
    <col min="15098" max="15098" width="8.140625" style="111" customWidth="1"/>
    <col min="15099" max="15099" width="1.140625" style="111" customWidth="1"/>
    <col min="15100" max="15100" width="3" style="111" customWidth="1"/>
    <col min="15101" max="15101" width="2.140625" style="111" customWidth="1"/>
    <col min="15102" max="15102" width="1.7109375" style="111" customWidth="1"/>
    <col min="15103" max="15103" width="9.42578125" style="111" customWidth="1"/>
    <col min="15104" max="15104" width="4" style="111" customWidth="1"/>
    <col min="15105" max="15105" width="4.28515625" style="111" customWidth="1"/>
    <col min="15106" max="15106" width="2.42578125" style="111" customWidth="1"/>
    <col min="15107" max="15108" width="2.85546875" style="111" customWidth="1"/>
    <col min="15109" max="15109" width="1" style="111" customWidth="1"/>
    <col min="15110" max="15110" width="1.5703125" style="111" customWidth="1"/>
    <col min="15111" max="15111" width="3.140625" style="111" customWidth="1"/>
    <col min="15112" max="15112" width="14.140625" style="111" customWidth="1"/>
    <col min="15113" max="15113" width="1.140625" style="111" customWidth="1"/>
    <col min="15114" max="15343" width="6.85546875" style="111" customWidth="1"/>
    <col min="15344" max="15345" width="1.140625" style="111" customWidth="1"/>
    <col min="15346" max="15346" width="1.5703125" style="111" customWidth="1"/>
    <col min="15347" max="15347" width="8" style="111" customWidth="1"/>
    <col min="15348" max="15348" width="5.5703125" style="111" customWidth="1"/>
    <col min="15349" max="15349" width="5.42578125" style="111" customWidth="1"/>
    <col min="15350" max="15350" width="7.140625" style="111" customWidth="1"/>
    <col min="15351" max="15351" width="1.28515625" style="111" customWidth="1"/>
    <col min="15352" max="15352" width="3.85546875" style="111" customWidth="1"/>
    <col min="15353" max="15353" width="4.28515625" style="111" customWidth="1"/>
    <col min="15354" max="15354" width="8.140625" style="111" customWidth="1"/>
    <col min="15355" max="15355" width="1.140625" style="111" customWidth="1"/>
    <col min="15356" max="15356" width="3" style="111" customWidth="1"/>
    <col min="15357" max="15357" width="2.140625" style="111" customWidth="1"/>
    <col min="15358" max="15358" width="1.7109375" style="111" customWidth="1"/>
    <col min="15359" max="15359" width="9.42578125" style="111" customWidth="1"/>
    <col min="15360" max="15360" width="4" style="111" customWidth="1"/>
    <col min="15361" max="15361" width="4.28515625" style="111" customWidth="1"/>
    <col min="15362" max="15362" width="2.42578125" style="111" customWidth="1"/>
    <col min="15363" max="15364" width="2.85546875" style="111" customWidth="1"/>
    <col min="15365" max="15365" width="1" style="111" customWidth="1"/>
    <col min="15366" max="15366" width="1.5703125" style="111" customWidth="1"/>
    <col min="15367" max="15367" width="3.140625" style="111" customWidth="1"/>
    <col min="15368" max="15368" width="14.140625" style="111" customWidth="1"/>
    <col min="15369" max="15369" width="1.140625" style="111" customWidth="1"/>
    <col min="15370" max="15599" width="6.85546875" style="111" customWidth="1"/>
    <col min="15600" max="15601" width="1.140625" style="111" customWidth="1"/>
    <col min="15602" max="15602" width="1.5703125" style="111" customWidth="1"/>
    <col min="15603" max="15603" width="8" style="111" customWidth="1"/>
    <col min="15604" max="15604" width="5.5703125" style="111" customWidth="1"/>
    <col min="15605" max="15605" width="5.42578125" style="111" customWidth="1"/>
    <col min="15606" max="15606" width="7.140625" style="111" customWidth="1"/>
    <col min="15607" max="15607" width="1.28515625" style="111" customWidth="1"/>
    <col min="15608" max="15608" width="3.85546875" style="111" customWidth="1"/>
    <col min="15609" max="15609" width="4.28515625" style="111" customWidth="1"/>
    <col min="15610" max="15610" width="8.140625" style="111" customWidth="1"/>
    <col min="15611" max="15611" width="1.140625" style="111" customWidth="1"/>
    <col min="15612" max="15612" width="3" style="111" customWidth="1"/>
    <col min="15613" max="15613" width="2.140625" style="111" customWidth="1"/>
    <col min="15614" max="15614" width="1.7109375" style="111" customWidth="1"/>
    <col min="15615" max="15615" width="9.42578125" style="111" customWidth="1"/>
    <col min="15616" max="15616" width="4" style="111" customWidth="1"/>
    <col min="15617" max="15617" width="4.28515625" style="111" customWidth="1"/>
    <col min="15618" max="15618" width="2.42578125" style="111" customWidth="1"/>
    <col min="15619" max="15620" width="2.85546875" style="111" customWidth="1"/>
    <col min="15621" max="15621" width="1" style="111" customWidth="1"/>
    <col min="15622" max="15622" width="1.5703125" style="111" customWidth="1"/>
    <col min="15623" max="15623" width="3.140625" style="111" customWidth="1"/>
    <col min="15624" max="15624" width="14.140625" style="111" customWidth="1"/>
    <col min="15625" max="15625" width="1.140625" style="111" customWidth="1"/>
    <col min="15626" max="15855" width="6.85546875" style="111" customWidth="1"/>
    <col min="15856" max="15857" width="1.140625" style="111" customWidth="1"/>
    <col min="15858" max="15858" width="1.5703125" style="111" customWidth="1"/>
    <col min="15859" max="15859" width="8" style="111" customWidth="1"/>
    <col min="15860" max="15860" width="5.5703125" style="111" customWidth="1"/>
    <col min="15861" max="15861" width="5.42578125" style="111" customWidth="1"/>
    <col min="15862" max="15862" width="7.140625" style="111" customWidth="1"/>
    <col min="15863" max="15863" width="1.28515625" style="111" customWidth="1"/>
    <col min="15864" max="15864" width="3.85546875" style="111" customWidth="1"/>
    <col min="15865" max="15865" width="4.28515625" style="111" customWidth="1"/>
    <col min="15866" max="15866" width="8.140625" style="111" customWidth="1"/>
    <col min="15867" max="15867" width="1.140625" style="111" customWidth="1"/>
    <col min="15868" max="15868" width="3" style="111" customWidth="1"/>
    <col min="15869" max="15869" width="2.140625" style="111" customWidth="1"/>
    <col min="15870" max="15870" width="1.7109375" style="111" customWidth="1"/>
    <col min="15871" max="15871" width="9.42578125" style="111" customWidth="1"/>
    <col min="15872" max="15872" width="4" style="111" customWidth="1"/>
    <col min="15873" max="15873" width="4.28515625" style="111" customWidth="1"/>
    <col min="15874" max="15874" width="2.42578125" style="111" customWidth="1"/>
    <col min="15875" max="15876" width="2.85546875" style="111" customWidth="1"/>
    <col min="15877" max="15877" width="1" style="111" customWidth="1"/>
    <col min="15878" max="15878" width="1.5703125" style="111" customWidth="1"/>
    <col min="15879" max="15879" width="3.140625" style="111" customWidth="1"/>
    <col min="15880" max="15880" width="14.140625" style="111" customWidth="1"/>
    <col min="15881" max="15881" width="1.140625" style="111" customWidth="1"/>
    <col min="15882" max="16111" width="6.85546875" style="111" customWidth="1"/>
    <col min="16112" max="16113" width="1.140625" style="111" customWidth="1"/>
    <col min="16114" max="16114" width="1.5703125" style="111" customWidth="1"/>
    <col min="16115" max="16115" width="8" style="111" customWidth="1"/>
    <col min="16116" max="16116" width="5.5703125" style="111" customWidth="1"/>
    <col min="16117" max="16117" width="5.42578125" style="111" customWidth="1"/>
    <col min="16118" max="16118" width="7.140625" style="111" customWidth="1"/>
    <col min="16119" max="16119" width="1.28515625" style="111" customWidth="1"/>
    <col min="16120" max="16120" width="3.85546875" style="111" customWidth="1"/>
    <col min="16121" max="16121" width="4.28515625" style="111" customWidth="1"/>
    <col min="16122" max="16122" width="8.140625" style="111" customWidth="1"/>
    <col min="16123" max="16123" width="1.140625" style="111" customWidth="1"/>
    <col min="16124" max="16124" width="3" style="111" customWidth="1"/>
    <col min="16125" max="16125" width="2.140625" style="111" customWidth="1"/>
    <col min="16126" max="16126" width="1.7109375" style="111" customWidth="1"/>
    <col min="16127" max="16127" width="9.42578125" style="111" customWidth="1"/>
    <col min="16128" max="16128" width="4" style="111" customWidth="1"/>
    <col min="16129" max="16129" width="4.28515625" style="111" customWidth="1"/>
    <col min="16130" max="16130" width="2.42578125" style="111" customWidth="1"/>
    <col min="16131" max="16132" width="2.85546875" style="111" customWidth="1"/>
    <col min="16133" max="16133" width="1" style="111" customWidth="1"/>
    <col min="16134" max="16134" width="1.5703125" style="111" customWidth="1"/>
    <col min="16135" max="16135" width="3.140625" style="111" customWidth="1"/>
    <col min="16136" max="16136" width="14.140625" style="111" customWidth="1"/>
    <col min="16137" max="16137" width="1.140625" style="111" customWidth="1"/>
    <col min="16138" max="16384" width="6.85546875" style="111" customWidth="1"/>
  </cols>
  <sheetData>
    <row r="1" spans="1:10" ht="10.5" customHeight="1" x14ac:dyDescent="0.2"/>
    <row r="2" spans="1:10" ht="21" customHeight="1" x14ac:dyDescent="0.2">
      <c r="I2" s="115"/>
      <c r="J2" s="115"/>
    </row>
    <row r="3" spans="1:10" ht="11.25" customHeight="1" x14ac:dyDescent="0.2"/>
    <row r="5" spans="1:10" ht="13.5" customHeight="1" x14ac:dyDescent="0.2">
      <c r="A5" s="116" t="s">
        <v>78</v>
      </c>
      <c r="B5" s="116"/>
      <c r="C5" s="116"/>
      <c r="D5" s="116"/>
      <c r="E5" s="116"/>
      <c r="F5" s="116"/>
      <c r="G5" s="116"/>
      <c r="H5" s="116"/>
      <c r="I5" s="116"/>
    </row>
    <row r="6" spans="1:10" ht="9" customHeight="1" x14ac:dyDescent="0.2">
      <c r="A6" s="116"/>
      <c r="B6" s="116"/>
      <c r="C6" s="116"/>
      <c r="D6" s="116"/>
      <c r="E6" s="116"/>
      <c r="F6" s="116"/>
      <c r="G6" s="116"/>
      <c r="H6" s="116"/>
      <c r="I6" s="116"/>
    </row>
    <row r="7" spans="1:10" ht="18" customHeight="1" x14ac:dyDescent="0.2">
      <c r="A7" s="117" t="s">
        <v>248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6.75" customHeight="1" x14ac:dyDescent="0.2"/>
    <row r="9" spans="1:10" ht="12" customHeight="1" x14ac:dyDescent="0.2"/>
    <row r="10" spans="1:10" ht="2.25" customHeight="1" x14ac:dyDescent="0.2"/>
    <row r="11" spans="1:10" ht="20.25" customHeight="1" x14ac:dyDescent="0.2">
      <c r="A11" s="118" t="s">
        <v>79</v>
      </c>
      <c r="B11" s="118"/>
      <c r="C11" s="118"/>
      <c r="D11" s="118"/>
      <c r="E11" s="118"/>
      <c r="F11" s="118"/>
      <c r="G11" s="118"/>
      <c r="H11" s="118"/>
    </row>
    <row r="12" spans="1:10" ht="3.75" customHeight="1" x14ac:dyDescent="0.2"/>
    <row r="13" spans="1:10" ht="15" customHeight="1" x14ac:dyDescent="0.2">
      <c r="A13" s="119" t="s">
        <v>80</v>
      </c>
      <c r="B13" s="99" t="s">
        <v>193</v>
      </c>
      <c r="C13" s="112" t="s">
        <v>81</v>
      </c>
      <c r="D13" s="112" t="s">
        <v>82</v>
      </c>
      <c r="E13" s="112" t="s">
        <v>83</v>
      </c>
      <c r="F13" s="112" t="s">
        <v>84</v>
      </c>
      <c r="G13" s="112" t="s">
        <v>186</v>
      </c>
      <c r="H13" s="112" t="s">
        <v>85</v>
      </c>
      <c r="I13" s="112" t="s">
        <v>35</v>
      </c>
      <c r="J13" s="112"/>
    </row>
    <row r="14" spans="1:10" ht="3.75" customHeight="1" x14ac:dyDescent="0.2"/>
    <row r="15" spans="1:10" ht="12.75" customHeight="1" x14ac:dyDescent="0.2">
      <c r="A15" s="120" t="s">
        <v>54</v>
      </c>
      <c r="B15" s="120">
        <v>1044</v>
      </c>
      <c r="C15" s="113">
        <v>1596</v>
      </c>
      <c r="D15" s="113">
        <v>0</v>
      </c>
      <c r="E15" s="113">
        <v>996</v>
      </c>
      <c r="F15" s="113">
        <v>600</v>
      </c>
      <c r="G15" s="113">
        <v>0</v>
      </c>
      <c r="H15" s="113">
        <v>1032</v>
      </c>
      <c r="I15" s="113">
        <v>1596</v>
      </c>
      <c r="J15" s="113"/>
    </row>
    <row r="16" spans="1:10" ht="3.75" customHeight="1" x14ac:dyDescent="0.2"/>
    <row r="17" spans="1:10" ht="12.75" customHeight="1" x14ac:dyDescent="0.2">
      <c r="A17" s="120" t="s">
        <v>50</v>
      </c>
      <c r="B17" s="120">
        <v>1044</v>
      </c>
      <c r="C17" s="113">
        <v>71</v>
      </c>
      <c r="D17" s="113">
        <v>7</v>
      </c>
      <c r="E17" s="113">
        <v>7</v>
      </c>
      <c r="F17" s="113">
        <v>71</v>
      </c>
      <c r="G17" s="113">
        <v>0</v>
      </c>
      <c r="H17" s="113">
        <v>4</v>
      </c>
      <c r="I17" s="113">
        <v>78</v>
      </c>
      <c r="J17" s="113"/>
    </row>
    <row r="18" spans="1:10" ht="4.5" customHeight="1" x14ac:dyDescent="0.2"/>
    <row r="19" spans="1:10" ht="15" customHeight="1" x14ac:dyDescent="0.2">
      <c r="C19" s="114">
        <v>1667</v>
      </c>
      <c r="D19" s="114">
        <v>7</v>
      </c>
      <c r="E19" s="114">
        <v>1003</v>
      </c>
      <c r="F19" s="114">
        <v>671</v>
      </c>
      <c r="G19" s="114">
        <v>0</v>
      </c>
      <c r="H19" s="114">
        <v>1036</v>
      </c>
      <c r="I19" s="114">
        <v>1674</v>
      </c>
      <c r="J19" s="114"/>
    </row>
    <row r="20" spans="1:10" ht="7.5" customHeight="1" x14ac:dyDescent="0.2"/>
    <row r="21" spans="1:10" ht="2.25" customHeight="1" x14ac:dyDescent="0.2"/>
    <row r="22" spans="1:10" ht="20.25" customHeight="1" x14ac:dyDescent="0.2">
      <c r="A22" s="118" t="s">
        <v>86</v>
      </c>
      <c r="B22" s="118"/>
      <c r="C22" s="118"/>
      <c r="D22" s="118"/>
      <c r="E22" s="118"/>
      <c r="F22" s="118"/>
      <c r="G22" s="118"/>
      <c r="H22" s="118"/>
    </row>
    <row r="23" spans="1:10" ht="3.75" customHeight="1" x14ac:dyDescent="0.2"/>
    <row r="24" spans="1:10" ht="15" customHeight="1" x14ac:dyDescent="0.2">
      <c r="A24" s="119" t="s">
        <v>80</v>
      </c>
      <c r="B24" s="119"/>
      <c r="C24" s="112" t="s">
        <v>81</v>
      </c>
      <c r="D24" s="112" t="s">
        <v>82</v>
      </c>
      <c r="E24" s="112" t="s">
        <v>83</v>
      </c>
      <c r="F24" s="112" t="s">
        <v>84</v>
      </c>
      <c r="G24" s="112" t="s">
        <v>186</v>
      </c>
      <c r="H24" s="112" t="s">
        <v>85</v>
      </c>
      <c r="I24" s="112" t="s">
        <v>35</v>
      </c>
      <c r="J24" s="112"/>
    </row>
    <row r="25" spans="1:10" ht="3.75" customHeight="1" x14ac:dyDescent="0.2"/>
    <row r="26" spans="1:10" ht="12.75" customHeight="1" x14ac:dyDescent="0.2">
      <c r="A26" s="120" t="s">
        <v>199</v>
      </c>
      <c r="B26" s="120">
        <v>1049</v>
      </c>
      <c r="C26" s="113">
        <v>64</v>
      </c>
      <c r="D26" s="113">
        <v>101</v>
      </c>
      <c r="E26" s="113">
        <v>144</v>
      </c>
      <c r="F26" s="113">
        <v>21</v>
      </c>
      <c r="G26" s="113">
        <v>0</v>
      </c>
      <c r="H26" s="113">
        <v>68</v>
      </c>
      <c r="I26" s="113">
        <v>165</v>
      </c>
      <c r="J26" s="113"/>
    </row>
    <row r="27" spans="1:10" ht="3.75" customHeight="1" x14ac:dyDescent="0.2"/>
    <row r="28" spans="1:10" ht="12.75" customHeight="1" x14ac:dyDescent="0.2">
      <c r="A28" s="120" t="s">
        <v>165</v>
      </c>
      <c r="B28" s="120">
        <v>1049</v>
      </c>
      <c r="C28" s="113">
        <v>170</v>
      </c>
      <c r="D28" s="113">
        <v>0</v>
      </c>
      <c r="E28" s="113">
        <v>170</v>
      </c>
      <c r="F28" s="113">
        <v>0</v>
      </c>
      <c r="G28" s="113">
        <v>0</v>
      </c>
      <c r="H28" s="113">
        <v>82</v>
      </c>
      <c r="I28" s="113">
        <v>170</v>
      </c>
      <c r="J28" s="113"/>
    </row>
    <row r="29" spans="1:10" ht="4.5" customHeight="1" x14ac:dyDescent="0.2"/>
    <row r="30" spans="1:10" ht="15" customHeight="1" x14ac:dyDescent="0.2">
      <c r="C30" s="114">
        <v>234</v>
      </c>
      <c r="D30" s="114">
        <v>101</v>
      </c>
      <c r="E30" s="114">
        <v>314</v>
      </c>
      <c r="F30" s="114">
        <v>21</v>
      </c>
      <c r="G30" s="114">
        <v>0</v>
      </c>
      <c r="H30" s="114">
        <v>150</v>
      </c>
      <c r="I30" s="114">
        <v>335</v>
      </c>
      <c r="J30" s="114"/>
    </row>
    <row r="31" spans="1:10" ht="7.5" customHeight="1" x14ac:dyDescent="0.2"/>
    <row r="32" spans="1:10" ht="2.25" customHeight="1" x14ac:dyDescent="0.2"/>
    <row r="33" spans="1:10" ht="20.25" customHeight="1" x14ac:dyDescent="0.2">
      <c r="A33" s="118" t="s">
        <v>87</v>
      </c>
      <c r="B33" s="118"/>
      <c r="C33" s="118"/>
      <c r="D33" s="118"/>
      <c r="E33" s="118"/>
      <c r="F33" s="118"/>
      <c r="G33" s="118"/>
      <c r="H33" s="118"/>
    </row>
    <row r="34" spans="1:10" ht="3.75" customHeight="1" x14ac:dyDescent="0.2"/>
    <row r="35" spans="1:10" ht="15" customHeight="1" x14ac:dyDescent="0.2">
      <c r="A35" s="119" t="s">
        <v>80</v>
      </c>
      <c r="B35" s="119"/>
      <c r="C35" s="112" t="s">
        <v>81</v>
      </c>
      <c r="D35" s="112" t="s">
        <v>82</v>
      </c>
      <c r="E35" s="112" t="s">
        <v>83</v>
      </c>
      <c r="F35" s="112" t="s">
        <v>84</v>
      </c>
      <c r="G35" s="112" t="s">
        <v>186</v>
      </c>
      <c r="H35" s="112" t="s">
        <v>85</v>
      </c>
      <c r="I35" s="112" t="s">
        <v>35</v>
      </c>
      <c r="J35" s="112"/>
    </row>
    <row r="36" spans="1:10" ht="3.75" customHeight="1" x14ac:dyDescent="0.2"/>
    <row r="37" spans="1:10" ht="12.75" customHeight="1" x14ac:dyDescent="0.2">
      <c r="A37" s="120" t="s">
        <v>88</v>
      </c>
      <c r="B37" s="120">
        <v>1052</v>
      </c>
      <c r="C37" s="113">
        <v>1800</v>
      </c>
      <c r="D37" s="113">
        <v>3832</v>
      </c>
      <c r="E37" s="113">
        <v>3141</v>
      </c>
      <c r="F37" s="113">
        <v>2491</v>
      </c>
      <c r="G37" s="113">
        <v>0</v>
      </c>
      <c r="H37" s="113">
        <v>1414</v>
      </c>
      <c r="I37" s="113">
        <v>5632</v>
      </c>
      <c r="J37" s="113"/>
    </row>
    <row r="38" spans="1:10" ht="3.75" customHeight="1" x14ac:dyDescent="0.2"/>
    <row r="39" spans="1:10" ht="12.75" customHeight="1" x14ac:dyDescent="0.2">
      <c r="A39" s="120" t="s">
        <v>229</v>
      </c>
      <c r="B39" s="120">
        <v>1052</v>
      </c>
      <c r="C39" s="113">
        <v>113</v>
      </c>
      <c r="D39" s="113">
        <v>0</v>
      </c>
      <c r="E39" s="113">
        <v>0</v>
      </c>
      <c r="F39" s="113">
        <v>113</v>
      </c>
      <c r="G39" s="113">
        <v>0</v>
      </c>
      <c r="H39" s="113">
        <v>26</v>
      </c>
      <c r="I39" s="113">
        <v>113</v>
      </c>
      <c r="J39" s="113"/>
    </row>
    <row r="40" spans="1:10" ht="4.5" customHeight="1" x14ac:dyDescent="0.2"/>
    <row r="41" spans="1:10" ht="15" customHeight="1" x14ac:dyDescent="0.2">
      <c r="C41" s="114">
        <v>1913</v>
      </c>
      <c r="D41" s="114">
        <v>3832</v>
      </c>
      <c r="E41" s="114">
        <v>3141</v>
      </c>
      <c r="F41" s="114">
        <v>2604</v>
      </c>
      <c r="G41" s="114">
        <v>0</v>
      </c>
      <c r="H41" s="114">
        <v>1440</v>
      </c>
      <c r="I41" s="114">
        <v>5745</v>
      </c>
      <c r="J41" s="114"/>
    </row>
    <row r="42" spans="1:10" ht="7.5" customHeight="1" x14ac:dyDescent="0.2"/>
    <row r="43" spans="1:10" ht="2.25" customHeight="1" x14ac:dyDescent="0.2"/>
    <row r="44" spans="1:10" ht="20.25" customHeight="1" x14ac:dyDescent="0.2">
      <c r="A44" s="118" t="s">
        <v>89</v>
      </c>
      <c r="B44" s="118"/>
      <c r="C44" s="118"/>
      <c r="D44" s="118"/>
      <c r="E44" s="118"/>
      <c r="F44" s="118"/>
      <c r="G44" s="118"/>
      <c r="H44" s="118"/>
    </row>
    <row r="45" spans="1:10" ht="3.75" customHeight="1" x14ac:dyDescent="0.2"/>
    <row r="46" spans="1:10" ht="15" customHeight="1" x14ac:dyDescent="0.2">
      <c r="A46" s="119" t="s">
        <v>80</v>
      </c>
      <c r="B46" s="119"/>
      <c r="C46" s="112" t="s">
        <v>81</v>
      </c>
      <c r="D46" s="112" t="s">
        <v>82</v>
      </c>
      <c r="E46" s="112" t="s">
        <v>83</v>
      </c>
      <c r="F46" s="112" t="s">
        <v>84</v>
      </c>
      <c r="G46" s="112" t="s">
        <v>186</v>
      </c>
      <c r="H46" s="112" t="s">
        <v>85</v>
      </c>
      <c r="I46" s="112" t="s">
        <v>35</v>
      </c>
      <c r="J46" s="112"/>
    </row>
    <row r="47" spans="1:10" ht="3.75" customHeight="1" x14ac:dyDescent="0.2"/>
    <row r="48" spans="1:10" ht="12.75" customHeight="1" x14ac:dyDescent="0.2">
      <c r="A48" s="120" t="s">
        <v>57</v>
      </c>
      <c r="B48" s="120">
        <v>1054</v>
      </c>
      <c r="C48" s="113">
        <v>112</v>
      </c>
      <c r="D48" s="113">
        <v>154</v>
      </c>
      <c r="E48" s="113">
        <v>225</v>
      </c>
      <c r="F48" s="113">
        <v>41</v>
      </c>
      <c r="G48" s="113">
        <v>0</v>
      </c>
      <c r="H48" s="113">
        <v>184</v>
      </c>
      <c r="I48" s="113">
        <v>266</v>
      </c>
      <c r="J48" s="113"/>
    </row>
    <row r="49" spans="1:10" ht="3.75" customHeight="1" x14ac:dyDescent="0.2"/>
    <row r="50" spans="1:10" ht="12.75" customHeight="1" x14ac:dyDescent="0.2">
      <c r="A50" s="120" t="s">
        <v>221</v>
      </c>
      <c r="B50" s="120">
        <v>1054</v>
      </c>
      <c r="C50" s="113">
        <v>750</v>
      </c>
      <c r="D50" s="113">
        <v>0</v>
      </c>
      <c r="E50" s="113">
        <v>0</v>
      </c>
      <c r="F50" s="113">
        <v>750</v>
      </c>
      <c r="G50" s="113">
        <v>0</v>
      </c>
      <c r="H50" s="113">
        <v>250</v>
      </c>
      <c r="I50" s="113">
        <v>750</v>
      </c>
      <c r="J50" s="113"/>
    </row>
    <row r="51" spans="1:10" ht="3.75" customHeight="1" x14ac:dyDescent="0.2"/>
    <row r="52" spans="1:10" ht="12.75" customHeight="1" x14ac:dyDescent="0.2">
      <c r="A52" s="120" t="s">
        <v>47</v>
      </c>
      <c r="B52" s="120">
        <v>1054</v>
      </c>
      <c r="C52" s="113">
        <v>45</v>
      </c>
      <c r="D52" s="113">
        <v>0</v>
      </c>
      <c r="E52" s="113">
        <v>35</v>
      </c>
      <c r="F52" s="113">
        <v>10</v>
      </c>
      <c r="G52" s="113">
        <v>0</v>
      </c>
      <c r="H52" s="113">
        <v>8</v>
      </c>
      <c r="I52" s="113">
        <v>45</v>
      </c>
      <c r="J52" s="113"/>
    </row>
    <row r="53" spans="1:10" ht="3.75" customHeight="1" x14ac:dyDescent="0.2"/>
    <row r="54" spans="1:10" ht="12.75" customHeight="1" x14ac:dyDescent="0.2">
      <c r="A54" s="120" t="s">
        <v>88</v>
      </c>
      <c r="B54" s="120">
        <v>1054</v>
      </c>
      <c r="C54" s="113">
        <v>11</v>
      </c>
      <c r="D54" s="113">
        <v>0</v>
      </c>
      <c r="E54" s="113">
        <v>0</v>
      </c>
      <c r="F54" s="113">
        <v>11</v>
      </c>
      <c r="G54" s="113">
        <v>0</v>
      </c>
      <c r="H54" s="113">
        <v>0</v>
      </c>
      <c r="I54" s="113">
        <v>11</v>
      </c>
      <c r="J54" s="113"/>
    </row>
    <row r="55" spans="1:10" ht="3.75" customHeight="1" x14ac:dyDescent="0.2"/>
    <row r="56" spans="1:10" ht="12.75" customHeight="1" x14ac:dyDescent="0.2">
      <c r="A56" s="120" t="s">
        <v>50</v>
      </c>
      <c r="B56" s="120">
        <v>1054</v>
      </c>
      <c r="C56" s="113">
        <v>0</v>
      </c>
      <c r="D56" s="113">
        <v>1</v>
      </c>
      <c r="E56" s="113">
        <v>1</v>
      </c>
      <c r="F56" s="113">
        <v>0</v>
      </c>
      <c r="G56" s="113">
        <v>0</v>
      </c>
      <c r="H56" s="113">
        <v>0</v>
      </c>
      <c r="I56" s="113">
        <v>1</v>
      </c>
      <c r="J56" s="113"/>
    </row>
    <row r="57" spans="1:10" ht="3.75" customHeight="1" x14ac:dyDescent="0.2"/>
    <row r="58" spans="1:10" ht="12.75" customHeight="1" x14ac:dyDescent="0.2">
      <c r="A58" s="120" t="s">
        <v>54</v>
      </c>
      <c r="B58" s="120">
        <v>1054</v>
      </c>
      <c r="C58" s="113">
        <v>3</v>
      </c>
      <c r="D58" s="113">
        <v>0</v>
      </c>
      <c r="E58" s="113">
        <v>3</v>
      </c>
      <c r="F58" s="113">
        <v>0</v>
      </c>
      <c r="G58" s="113">
        <v>0</v>
      </c>
      <c r="H58" s="113">
        <v>2</v>
      </c>
      <c r="I58" s="113">
        <v>3</v>
      </c>
      <c r="J58" s="113"/>
    </row>
    <row r="59" spans="1:10" ht="3.75" customHeight="1" x14ac:dyDescent="0.2"/>
    <row r="60" spans="1:10" ht="12.75" customHeight="1" x14ac:dyDescent="0.2">
      <c r="A60" s="120" t="s">
        <v>198</v>
      </c>
      <c r="B60" s="120">
        <v>1054</v>
      </c>
      <c r="C60" s="113">
        <v>2</v>
      </c>
      <c r="D60" s="113">
        <v>0</v>
      </c>
      <c r="E60" s="113">
        <v>2</v>
      </c>
      <c r="F60" s="113">
        <v>0</v>
      </c>
      <c r="G60" s="113">
        <v>0</v>
      </c>
      <c r="H60" s="113">
        <v>2</v>
      </c>
      <c r="I60" s="113">
        <v>2</v>
      </c>
      <c r="J60" s="113"/>
    </row>
    <row r="61" spans="1:10" ht="4.5" customHeight="1" x14ac:dyDescent="0.2"/>
    <row r="62" spans="1:10" ht="15" customHeight="1" x14ac:dyDescent="0.2">
      <c r="C62" s="114">
        <v>923</v>
      </c>
      <c r="D62" s="114">
        <v>155</v>
      </c>
      <c r="E62" s="114">
        <v>266</v>
      </c>
      <c r="F62" s="114">
        <v>812</v>
      </c>
      <c r="G62" s="114">
        <v>0</v>
      </c>
      <c r="H62" s="114">
        <v>446</v>
      </c>
      <c r="I62" s="114">
        <v>1078</v>
      </c>
      <c r="J62" s="114"/>
    </row>
    <row r="63" spans="1:10" ht="7.5" customHeight="1" x14ac:dyDescent="0.2"/>
    <row r="64" spans="1:10" ht="2.25" customHeight="1" x14ac:dyDescent="0.2"/>
    <row r="65" spans="1:10" ht="20.25" customHeight="1" x14ac:dyDescent="0.2">
      <c r="A65" s="118" t="s">
        <v>169</v>
      </c>
      <c r="B65" s="118"/>
      <c r="C65" s="118"/>
      <c r="D65" s="118"/>
      <c r="E65" s="118"/>
      <c r="F65" s="118"/>
      <c r="G65" s="118"/>
      <c r="H65" s="118"/>
    </row>
    <row r="66" spans="1:10" ht="3.75" customHeight="1" x14ac:dyDescent="0.2"/>
    <row r="67" spans="1:10" ht="15" customHeight="1" x14ac:dyDescent="0.2">
      <c r="A67" s="119" t="s">
        <v>80</v>
      </c>
      <c r="B67" s="119"/>
      <c r="C67" s="112" t="s">
        <v>81</v>
      </c>
      <c r="D67" s="112" t="s">
        <v>82</v>
      </c>
      <c r="E67" s="112" t="s">
        <v>83</v>
      </c>
      <c r="F67" s="112" t="s">
        <v>84</v>
      </c>
      <c r="G67" s="112" t="s">
        <v>186</v>
      </c>
      <c r="H67" s="112" t="s">
        <v>85</v>
      </c>
      <c r="I67" s="112" t="s">
        <v>35</v>
      </c>
      <c r="J67" s="112"/>
    </row>
    <row r="68" spans="1:10" ht="3.75" customHeight="1" x14ac:dyDescent="0.2"/>
    <row r="69" spans="1:10" ht="12.75" customHeight="1" x14ac:dyDescent="0.2">
      <c r="A69" s="120" t="s">
        <v>58</v>
      </c>
      <c r="B69" s="120">
        <v>1071</v>
      </c>
      <c r="C69" s="113">
        <v>168</v>
      </c>
      <c r="D69" s="113">
        <v>84</v>
      </c>
      <c r="E69" s="113">
        <v>0</v>
      </c>
      <c r="F69" s="113">
        <v>252</v>
      </c>
      <c r="G69" s="113">
        <v>0</v>
      </c>
      <c r="H69" s="113">
        <v>252</v>
      </c>
      <c r="I69" s="113">
        <v>252</v>
      </c>
      <c r="J69" s="113"/>
    </row>
    <row r="70" spans="1:10" ht="4.5" customHeight="1" x14ac:dyDescent="0.2"/>
    <row r="71" spans="1:10" ht="15" customHeight="1" x14ac:dyDescent="0.2">
      <c r="C71" s="114">
        <v>168</v>
      </c>
      <c r="D71" s="114">
        <v>84</v>
      </c>
      <c r="E71" s="114">
        <v>0</v>
      </c>
      <c r="F71" s="114">
        <v>252</v>
      </c>
      <c r="G71" s="114">
        <v>0</v>
      </c>
      <c r="H71" s="114">
        <v>252</v>
      </c>
      <c r="I71" s="114">
        <v>252</v>
      </c>
      <c r="J71" s="114"/>
    </row>
    <row r="72" spans="1:10" ht="7.5" customHeight="1" x14ac:dyDescent="0.2"/>
    <row r="73" spans="1:10" ht="20.25" customHeight="1" x14ac:dyDescent="0.2">
      <c r="A73" s="118" t="s">
        <v>90</v>
      </c>
      <c r="B73" s="118"/>
      <c r="C73" s="118"/>
      <c r="D73" s="118"/>
      <c r="E73" s="118"/>
      <c r="F73" s="118"/>
      <c r="G73" s="118"/>
      <c r="H73" s="118"/>
    </row>
    <row r="74" spans="1:10" ht="3.75" customHeight="1" x14ac:dyDescent="0.2"/>
    <row r="75" spans="1:10" ht="15" customHeight="1" x14ac:dyDescent="0.2">
      <c r="A75" s="119" t="s">
        <v>80</v>
      </c>
      <c r="B75" s="119"/>
      <c r="C75" s="112" t="s">
        <v>81</v>
      </c>
      <c r="D75" s="112" t="s">
        <v>82</v>
      </c>
      <c r="E75" s="112" t="s">
        <v>83</v>
      </c>
      <c r="F75" s="112" t="s">
        <v>84</v>
      </c>
      <c r="G75" s="112" t="s">
        <v>186</v>
      </c>
      <c r="H75" s="112" t="s">
        <v>85</v>
      </c>
      <c r="I75" s="112" t="s">
        <v>35</v>
      </c>
      <c r="J75" s="112"/>
    </row>
    <row r="76" spans="1:10" ht="3.75" customHeight="1" x14ac:dyDescent="0.2"/>
    <row r="77" spans="1:10" ht="12.75" customHeight="1" x14ac:dyDescent="0.2">
      <c r="A77" s="120" t="s">
        <v>229</v>
      </c>
      <c r="B77" s="120">
        <v>1092</v>
      </c>
      <c r="C77" s="113">
        <v>400</v>
      </c>
      <c r="D77" s="113">
        <v>1500</v>
      </c>
      <c r="E77" s="113">
        <v>0</v>
      </c>
      <c r="F77" s="113">
        <v>1900</v>
      </c>
      <c r="G77" s="113">
        <v>0</v>
      </c>
      <c r="H77" s="113">
        <v>1900</v>
      </c>
      <c r="I77" s="113">
        <v>1900</v>
      </c>
      <c r="J77" s="113"/>
    </row>
    <row r="78" spans="1:10" ht="3.75" customHeight="1" x14ac:dyDescent="0.2"/>
    <row r="79" spans="1:10" ht="12.75" customHeight="1" x14ac:dyDescent="0.2">
      <c r="A79" s="120" t="s">
        <v>60</v>
      </c>
      <c r="B79" s="120">
        <v>1092</v>
      </c>
      <c r="C79" s="113">
        <v>324</v>
      </c>
      <c r="D79" s="113">
        <v>125</v>
      </c>
      <c r="E79" s="113">
        <v>334</v>
      </c>
      <c r="F79" s="113">
        <v>115</v>
      </c>
      <c r="G79" s="113">
        <v>0</v>
      </c>
      <c r="H79" s="113">
        <v>320</v>
      </c>
      <c r="I79" s="113">
        <v>449</v>
      </c>
      <c r="J79" s="113"/>
    </row>
    <row r="80" spans="1:10" ht="4.5" customHeight="1" x14ac:dyDescent="0.2"/>
    <row r="81" spans="1:10" ht="15" customHeight="1" x14ac:dyDescent="0.2">
      <c r="C81" s="114">
        <v>724</v>
      </c>
      <c r="D81" s="114">
        <v>1625</v>
      </c>
      <c r="E81" s="114">
        <v>334</v>
      </c>
      <c r="F81" s="114">
        <v>2015</v>
      </c>
      <c r="G81" s="114">
        <v>0</v>
      </c>
      <c r="H81" s="114">
        <v>2220</v>
      </c>
      <c r="I81" s="114">
        <v>2349</v>
      </c>
      <c r="J81" s="114"/>
    </row>
    <row r="82" spans="1:10" ht="7.5" customHeight="1" x14ac:dyDescent="0.2"/>
    <row r="83" spans="1:10" ht="2.25" customHeight="1" x14ac:dyDescent="0.2"/>
    <row r="84" spans="1:10" ht="20.25" customHeight="1" x14ac:dyDescent="0.2">
      <c r="A84" s="118" t="s">
        <v>170</v>
      </c>
      <c r="B84" s="118"/>
      <c r="C84" s="118"/>
      <c r="D84" s="118"/>
      <c r="E84" s="118"/>
      <c r="F84" s="118"/>
      <c r="G84" s="118"/>
      <c r="H84" s="118"/>
    </row>
    <row r="85" spans="1:10" ht="3.75" customHeight="1" x14ac:dyDescent="0.2"/>
    <row r="86" spans="1:10" ht="15" customHeight="1" x14ac:dyDescent="0.2">
      <c r="A86" s="119" t="s">
        <v>80</v>
      </c>
      <c r="B86" s="119"/>
      <c r="C86" s="112" t="s">
        <v>81</v>
      </c>
      <c r="D86" s="112" t="s">
        <v>82</v>
      </c>
      <c r="E86" s="112" t="s">
        <v>83</v>
      </c>
      <c r="F86" s="112" t="s">
        <v>84</v>
      </c>
      <c r="G86" s="112" t="s">
        <v>186</v>
      </c>
      <c r="H86" s="112" t="s">
        <v>85</v>
      </c>
      <c r="I86" s="112" t="s">
        <v>35</v>
      </c>
      <c r="J86" s="112"/>
    </row>
    <row r="87" spans="1:10" ht="3.75" customHeight="1" x14ac:dyDescent="0.2"/>
    <row r="88" spans="1:10" ht="12.75" customHeight="1" x14ac:dyDescent="0.2">
      <c r="A88" s="120" t="s">
        <v>96</v>
      </c>
      <c r="B88" s="120">
        <v>1100</v>
      </c>
      <c r="C88" s="113">
        <v>287</v>
      </c>
      <c r="D88" s="113">
        <v>262</v>
      </c>
      <c r="E88" s="113">
        <v>460</v>
      </c>
      <c r="F88" s="113">
        <v>89</v>
      </c>
      <c r="G88" s="113">
        <v>0</v>
      </c>
      <c r="H88" s="113">
        <v>200</v>
      </c>
      <c r="I88" s="113">
        <v>549</v>
      </c>
      <c r="J88" s="113"/>
    </row>
    <row r="89" spans="1:10" ht="4.5" customHeight="1" x14ac:dyDescent="0.2"/>
    <row r="90" spans="1:10" ht="15" customHeight="1" x14ac:dyDescent="0.2">
      <c r="C90" s="114">
        <v>287</v>
      </c>
      <c r="D90" s="114">
        <v>262</v>
      </c>
      <c r="E90" s="114">
        <v>460</v>
      </c>
      <c r="F90" s="114">
        <v>89</v>
      </c>
      <c r="G90" s="114">
        <v>0</v>
      </c>
      <c r="H90" s="114">
        <v>200</v>
      </c>
      <c r="I90" s="114">
        <v>549</v>
      </c>
      <c r="J90" s="114"/>
    </row>
    <row r="91" spans="1:10" ht="7.5" customHeight="1" x14ac:dyDescent="0.2"/>
    <row r="92" spans="1:10" ht="2.25" customHeight="1" x14ac:dyDescent="0.2"/>
    <row r="93" spans="1:10" ht="20.25" customHeight="1" x14ac:dyDescent="0.2">
      <c r="A93" s="118" t="s">
        <v>91</v>
      </c>
      <c r="B93" s="118"/>
      <c r="C93" s="118"/>
      <c r="D93" s="118"/>
      <c r="E93" s="118"/>
      <c r="F93" s="118"/>
      <c r="G93" s="118"/>
      <c r="H93" s="118"/>
    </row>
    <row r="94" spans="1:10" ht="3.75" customHeight="1" x14ac:dyDescent="0.2"/>
    <row r="95" spans="1:10" ht="15" customHeight="1" x14ac:dyDescent="0.2">
      <c r="A95" s="119" t="s">
        <v>80</v>
      </c>
      <c r="B95" s="119"/>
      <c r="C95" s="112" t="s">
        <v>81</v>
      </c>
      <c r="D95" s="112" t="s">
        <v>82</v>
      </c>
      <c r="E95" s="112" t="s">
        <v>83</v>
      </c>
      <c r="F95" s="112" t="s">
        <v>84</v>
      </c>
      <c r="G95" s="112" t="s">
        <v>186</v>
      </c>
      <c r="H95" s="112" t="s">
        <v>85</v>
      </c>
      <c r="I95" s="112" t="s">
        <v>35</v>
      </c>
      <c r="J95" s="112"/>
    </row>
    <row r="96" spans="1:10" ht="3.75" customHeight="1" x14ac:dyDescent="0.2"/>
    <row r="97" spans="1:10" ht="12.75" customHeight="1" x14ac:dyDescent="0.2">
      <c r="A97" s="120" t="s">
        <v>96</v>
      </c>
      <c r="B97" s="120">
        <v>1102</v>
      </c>
      <c r="C97" s="113">
        <v>1113</v>
      </c>
      <c r="D97" s="113">
        <v>1449</v>
      </c>
      <c r="E97" s="113">
        <v>2034</v>
      </c>
      <c r="F97" s="113">
        <v>528</v>
      </c>
      <c r="G97" s="113">
        <v>0</v>
      </c>
      <c r="H97" s="113">
        <v>1238</v>
      </c>
      <c r="I97" s="113">
        <v>2562</v>
      </c>
      <c r="J97" s="113"/>
    </row>
    <row r="98" spans="1:10" ht="4.5" customHeight="1" x14ac:dyDescent="0.2"/>
    <row r="99" spans="1:10" ht="15" customHeight="1" x14ac:dyDescent="0.2">
      <c r="C99" s="114">
        <v>1113</v>
      </c>
      <c r="D99" s="114">
        <v>1449</v>
      </c>
      <c r="E99" s="114">
        <v>2034</v>
      </c>
      <c r="F99" s="114">
        <v>528</v>
      </c>
      <c r="G99" s="114">
        <v>0</v>
      </c>
      <c r="H99" s="114">
        <v>1238</v>
      </c>
      <c r="I99" s="114">
        <v>2562</v>
      </c>
      <c r="J99" s="114"/>
    </row>
    <row r="100" spans="1:10" ht="7.5" customHeight="1" x14ac:dyDescent="0.2"/>
    <row r="101" spans="1:10" ht="2.25" customHeight="1" x14ac:dyDescent="0.2"/>
    <row r="102" spans="1:10" ht="20.25" customHeight="1" x14ac:dyDescent="0.2">
      <c r="A102" s="118" t="s">
        <v>194</v>
      </c>
      <c r="B102" s="118"/>
      <c r="C102" s="118"/>
      <c r="D102" s="118"/>
      <c r="E102" s="118"/>
      <c r="F102" s="118"/>
      <c r="G102" s="118"/>
      <c r="H102" s="118"/>
    </row>
    <row r="103" spans="1:10" ht="3.75" customHeight="1" x14ac:dyDescent="0.2"/>
    <row r="104" spans="1:10" ht="15" customHeight="1" x14ac:dyDescent="0.2">
      <c r="A104" s="119" t="s">
        <v>80</v>
      </c>
      <c r="B104" s="119"/>
      <c r="C104" s="112" t="s">
        <v>81</v>
      </c>
      <c r="D104" s="112" t="s">
        <v>82</v>
      </c>
      <c r="E104" s="112" t="s">
        <v>83</v>
      </c>
      <c r="F104" s="112" t="s">
        <v>84</v>
      </c>
      <c r="G104" s="112" t="s">
        <v>186</v>
      </c>
      <c r="H104" s="112" t="s">
        <v>85</v>
      </c>
      <c r="I104" s="112" t="s">
        <v>35</v>
      </c>
      <c r="J104" s="112"/>
    </row>
    <row r="105" spans="1:10" ht="3.75" customHeight="1" x14ac:dyDescent="0.2"/>
    <row r="106" spans="1:10" ht="12.75" customHeight="1" x14ac:dyDescent="0.2">
      <c r="A106" s="120" t="s">
        <v>54</v>
      </c>
      <c r="B106" s="120">
        <v>1157</v>
      </c>
      <c r="C106" s="113">
        <v>7741</v>
      </c>
      <c r="D106" s="113">
        <v>0</v>
      </c>
      <c r="E106" s="113">
        <v>446</v>
      </c>
      <c r="F106" s="113">
        <v>7295</v>
      </c>
      <c r="G106" s="113">
        <v>0</v>
      </c>
      <c r="H106" s="113">
        <v>6480</v>
      </c>
      <c r="I106" s="113">
        <v>7741</v>
      </c>
      <c r="J106" s="113"/>
    </row>
    <row r="107" spans="1:10" ht="3.75" customHeight="1" x14ac:dyDescent="0.2"/>
    <row r="108" spans="1:10" ht="12.75" customHeight="1" x14ac:dyDescent="0.2">
      <c r="A108" s="120" t="s">
        <v>50</v>
      </c>
      <c r="B108" s="120">
        <v>1157</v>
      </c>
      <c r="C108" s="113">
        <v>20</v>
      </c>
      <c r="D108" s="113">
        <v>1</v>
      </c>
      <c r="E108" s="113">
        <v>5</v>
      </c>
      <c r="F108" s="113">
        <v>16</v>
      </c>
      <c r="G108" s="113">
        <v>0</v>
      </c>
      <c r="H108" s="113">
        <v>16</v>
      </c>
      <c r="I108" s="113">
        <v>21</v>
      </c>
      <c r="J108" s="113"/>
    </row>
    <row r="109" spans="1:10" ht="4.5" customHeight="1" x14ac:dyDescent="0.2"/>
    <row r="110" spans="1:10" ht="15" customHeight="1" x14ac:dyDescent="0.2">
      <c r="C110" s="114">
        <v>7761</v>
      </c>
      <c r="D110" s="114">
        <v>1</v>
      </c>
      <c r="E110" s="114">
        <v>451</v>
      </c>
      <c r="F110" s="114">
        <v>7311</v>
      </c>
      <c r="G110" s="114">
        <v>0</v>
      </c>
      <c r="H110" s="114">
        <v>6496</v>
      </c>
      <c r="I110" s="114">
        <v>7762</v>
      </c>
      <c r="J110" s="114"/>
    </row>
    <row r="111" spans="1:10" ht="7.5" customHeight="1" x14ac:dyDescent="0.2"/>
    <row r="112" spans="1:10" ht="2.25" customHeight="1" x14ac:dyDescent="0.2"/>
    <row r="113" spans="1:10" ht="20.25" customHeight="1" x14ac:dyDescent="0.2">
      <c r="A113" s="118" t="s">
        <v>92</v>
      </c>
      <c r="B113" s="118"/>
      <c r="C113" s="118"/>
      <c r="D113" s="118"/>
      <c r="E113" s="118"/>
      <c r="F113" s="118"/>
      <c r="G113" s="118"/>
      <c r="H113" s="118"/>
    </row>
    <row r="114" spans="1:10" ht="3.75" customHeight="1" x14ac:dyDescent="0.2"/>
    <row r="115" spans="1:10" ht="15" customHeight="1" x14ac:dyDescent="0.2">
      <c r="A115" s="119" t="s">
        <v>80</v>
      </c>
      <c r="B115" s="119"/>
      <c r="C115" s="112" t="s">
        <v>81</v>
      </c>
      <c r="D115" s="112" t="s">
        <v>82</v>
      </c>
      <c r="E115" s="112" t="s">
        <v>83</v>
      </c>
      <c r="F115" s="112" t="s">
        <v>84</v>
      </c>
      <c r="G115" s="112" t="s">
        <v>186</v>
      </c>
      <c r="H115" s="112" t="s">
        <v>85</v>
      </c>
      <c r="I115" s="112" t="s">
        <v>35</v>
      </c>
      <c r="J115" s="112"/>
    </row>
    <row r="116" spans="1:10" ht="3.75" customHeight="1" x14ac:dyDescent="0.2"/>
    <row r="117" spans="1:10" ht="12.75" customHeight="1" x14ac:dyDescent="0.2">
      <c r="A117" s="120" t="s">
        <v>50</v>
      </c>
      <c r="B117" s="120">
        <v>1161</v>
      </c>
      <c r="C117" s="113">
        <v>469</v>
      </c>
      <c r="D117" s="113">
        <v>837</v>
      </c>
      <c r="E117" s="113">
        <v>1164</v>
      </c>
      <c r="F117" s="113">
        <v>142</v>
      </c>
      <c r="G117" s="113">
        <v>0</v>
      </c>
      <c r="H117" s="113">
        <v>612</v>
      </c>
      <c r="I117" s="113">
        <v>1306</v>
      </c>
      <c r="J117" s="113"/>
    </row>
    <row r="118" spans="1:10" ht="3.75" customHeight="1" x14ac:dyDescent="0.2"/>
    <row r="119" spans="1:10" ht="12.75" customHeight="1" x14ac:dyDescent="0.2">
      <c r="A119" s="120" t="s">
        <v>54</v>
      </c>
      <c r="B119" s="120">
        <v>1161</v>
      </c>
      <c r="C119" s="113">
        <v>484</v>
      </c>
      <c r="D119" s="113">
        <v>0</v>
      </c>
      <c r="E119" s="113">
        <v>429</v>
      </c>
      <c r="F119" s="113">
        <v>55</v>
      </c>
      <c r="G119" s="113">
        <v>0</v>
      </c>
      <c r="H119" s="113">
        <v>304</v>
      </c>
      <c r="I119" s="113">
        <v>484</v>
      </c>
      <c r="J119" s="113"/>
    </row>
    <row r="120" spans="1:10" ht="4.5" customHeight="1" x14ac:dyDescent="0.2"/>
    <row r="121" spans="1:10" ht="15" customHeight="1" x14ac:dyDescent="0.2">
      <c r="C121" s="114">
        <v>953</v>
      </c>
      <c r="D121" s="114">
        <v>837</v>
      </c>
      <c r="E121" s="114">
        <v>1593</v>
      </c>
      <c r="F121" s="114">
        <v>197</v>
      </c>
      <c r="G121" s="114">
        <v>0</v>
      </c>
      <c r="H121" s="114">
        <v>916</v>
      </c>
      <c r="I121" s="114">
        <v>1790</v>
      </c>
      <c r="J121" s="114"/>
    </row>
    <row r="122" spans="1:10" ht="7.5" customHeight="1" x14ac:dyDescent="0.2"/>
    <row r="123" spans="1:10" ht="2.25" customHeight="1" x14ac:dyDescent="0.2"/>
    <row r="124" spans="1:10" ht="20.25" customHeight="1" x14ac:dyDescent="0.2">
      <c r="A124" s="118" t="s">
        <v>249</v>
      </c>
      <c r="B124" s="118"/>
      <c r="C124" s="118"/>
      <c r="D124" s="118"/>
      <c r="E124" s="118"/>
      <c r="F124" s="118"/>
      <c r="G124" s="118"/>
      <c r="H124" s="118"/>
    </row>
    <row r="125" spans="1:10" ht="3.75" customHeight="1" x14ac:dyDescent="0.2"/>
    <row r="126" spans="1:10" ht="15" customHeight="1" x14ac:dyDescent="0.2">
      <c r="A126" s="119" t="s">
        <v>80</v>
      </c>
      <c r="B126" s="119"/>
      <c r="C126" s="112" t="s">
        <v>81</v>
      </c>
      <c r="D126" s="112" t="s">
        <v>82</v>
      </c>
      <c r="E126" s="112" t="s">
        <v>83</v>
      </c>
      <c r="F126" s="112" t="s">
        <v>84</v>
      </c>
      <c r="G126" s="112" t="s">
        <v>186</v>
      </c>
      <c r="H126" s="112" t="s">
        <v>85</v>
      </c>
      <c r="I126" s="112" t="s">
        <v>35</v>
      </c>
      <c r="J126" s="112"/>
    </row>
    <row r="127" spans="1:10" ht="3.75" customHeight="1" x14ac:dyDescent="0.2"/>
    <row r="128" spans="1:10" ht="12.75" customHeight="1" x14ac:dyDescent="0.2">
      <c r="A128" s="120" t="s">
        <v>58</v>
      </c>
      <c r="B128" s="120">
        <v>1171</v>
      </c>
      <c r="C128" s="113">
        <v>2</v>
      </c>
      <c r="D128" s="113">
        <v>3</v>
      </c>
      <c r="E128" s="113">
        <v>0</v>
      </c>
      <c r="F128" s="113">
        <v>5</v>
      </c>
      <c r="G128" s="113">
        <v>0</v>
      </c>
      <c r="H128" s="113">
        <v>0</v>
      </c>
      <c r="I128" s="113">
        <v>5</v>
      </c>
      <c r="J128" s="113"/>
    </row>
    <row r="129" spans="1:10" ht="4.5" customHeight="1" x14ac:dyDescent="0.2"/>
    <row r="130" spans="1:10" ht="15" customHeight="1" x14ac:dyDescent="0.2">
      <c r="C130" s="114">
        <v>2</v>
      </c>
      <c r="D130" s="114">
        <v>3</v>
      </c>
      <c r="E130" s="114">
        <v>0</v>
      </c>
      <c r="F130" s="114">
        <v>5</v>
      </c>
      <c r="G130" s="114">
        <v>0</v>
      </c>
      <c r="H130" s="114">
        <v>0</v>
      </c>
      <c r="I130" s="114">
        <v>5</v>
      </c>
      <c r="J130" s="114"/>
    </row>
    <row r="131" spans="1:10" ht="7.5" customHeight="1" x14ac:dyDescent="0.2"/>
    <row r="132" spans="1:10" ht="2.25" customHeight="1" x14ac:dyDescent="0.2"/>
    <row r="133" spans="1:10" ht="20.25" customHeight="1" x14ac:dyDescent="0.2">
      <c r="A133" s="118" t="s">
        <v>171</v>
      </c>
      <c r="B133" s="118"/>
      <c r="C133" s="118"/>
      <c r="D133" s="118"/>
      <c r="E133" s="118"/>
      <c r="F133" s="118"/>
      <c r="G133" s="118"/>
      <c r="H133" s="118"/>
    </row>
    <row r="134" spans="1:10" ht="3.75" customHeight="1" x14ac:dyDescent="0.2"/>
    <row r="135" spans="1:10" ht="15" customHeight="1" x14ac:dyDescent="0.2">
      <c r="A135" s="119" t="s">
        <v>80</v>
      </c>
      <c r="B135" s="119"/>
      <c r="C135" s="112" t="s">
        <v>81</v>
      </c>
      <c r="D135" s="112" t="s">
        <v>82</v>
      </c>
      <c r="E135" s="112" t="s">
        <v>83</v>
      </c>
      <c r="F135" s="112" t="s">
        <v>84</v>
      </c>
      <c r="G135" s="112" t="s">
        <v>186</v>
      </c>
      <c r="H135" s="112" t="s">
        <v>85</v>
      </c>
      <c r="I135" s="112" t="s">
        <v>35</v>
      </c>
      <c r="J135" s="112"/>
    </row>
    <row r="136" spans="1:10" ht="3.75" customHeight="1" x14ac:dyDescent="0.2"/>
    <row r="137" spans="1:10" ht="12.75" customHeight="1" x14ac:dyDescent="0.2">
      <c r="A137" s="120" t="s">
        <v>58</v>
      </c>
      <c r="B137" s="120">
        <v>1182</v>
      </c>
      <c r="C137" s="113">
        <v>131</v>
      </c>
      <c r="D137" s="113">
        <v>121</v>
      </c>
      <c r="E137" s="113">
        <v>244</v>
      </c>
      <c r="F137" s="113">
        <v>8</v>
      </c>
      <c r="G137" s="113">
        <v>0</v>
      </c>
      <c r="H137" s="113">
        <v>188</v>
      </c>
      <c r="I137" s="113">
        <v>252</v>
      </c>
      <c r="J137" s="113"/>
    </row>
    <row r="138" spans="1:10" ht="4.5" customHeight="1" x14ac:dyDescent="0.2"/>
    <row r="139" spans="1:10" ht="15" customHeight="1" x14ac:dyDescent="0.2">
      <c r="C139" s="114">
        <v>131</v>
      </c>
      <c r="D139" s="114">
        <v>121</v>
      </c>
      <c r="E139" s="114">
        <v>244</v>
      </c>
      <c r="F139" s="114">
        <v>8</v>
      </c>
      <c r="G139" s="114">
        <v>0</v>
      </c>
      <c r="H139" s="114">
        <v>188</v>
      </c>
      <c r="I139" s="114">
        <v>252</v>
      </c>
      <c r="J139" s="114"/>
    </row>
    <row r="140" spans="1:10" ht="7.5" customHeight="1" x14ac:dyDescent="0.2"/>
    <row r="141" spans="1:10" ht="20.25" customHeight="1" x14ac:dyDescent="0.2">
      <c r="A141" s="118" t="s">
        <v>93</v>
      </c>
      <c r="B141" s="118"/>
      <c r="C141" s="118"/>
      <c r="D141" s="118"/>
      <c r="E141" s="118"/>
      <c r="F141" s="118"/>
      <c r="G141" s="118"/>
      <c r="H141" s="118"/>
    </row>
    <row r="142" spans="1:10" ht="3.75" customHeight="1" x14ac:dyDescent="0.2"/>
    <row r="143" spans="1:10" ht="15" customHeight="1" x14ac:dyDescent="0.2">
      <c r="A143" s="119" t="s">
        <v>80</v>
      </c>
      <c r="B143" s="119"/>
      <c r="C143" s="112" t="s">
        <v>81</v>
      </c>
      <c r="D143" s="112" t="s">
        <v>82</v>
      </c>
      <c r="E143" s="112" t="s">
        <v>83</v>
      </c>
      <c r="F143" s="112" t="s">
        <v>84</v>
      </c>
      <c r="G143" s="112" t="s">
        <v>186</v>
      </c>
      <c r="H143" s="112" t="s">
        <v>85</v>
      </c>
      <c r="I143" s="112" t="s">
        <v>35</v>
      </c>
      <c r="J143" s="112"/>
    </row>
    <row r="144" spans="1:10" ht="3.75" customHeight="1" x14ac:dyDescent="0.2"/>
    <row r="145" spans="1:10" ht="12.75" customHeight="1" x14ac:dyDescent="0.2">
      <c r="A145" s="120" t="s">
        <v>94</v>
      </c>
      <c r="B145" s="120">
        <v>1182</v>
      </c>
      <c r="C145" s="113">
        <v>1107</v>
      </c>
      <c r="D145" s="113">
        <v>832</v>
      </c>
      <c r="E145" s="113">
        <v>1885</v>
      </c>
      <c r="F145" s="113">
        <v>54</v>
      </c>
      <c r="G145" s="113">
        <v>0</v>
      </c>
      <c r="H145" s="113">
        <v>938</v>
      </c>
      <c r="I145" s="113">
        <v>1939</v>
      </c>
      <c r="J145" s="113"/>
    </row>
    <row r="146" spans="1:10" ht="3.75" customHeight="1" x14ac:dyDescent="0.2"/>
    <row r="147" spans="1:10" ht="12.75" customHeight="1" x14ac:dyDescent="0.2">
      <c r="A147" s="120" t="s">
        <v>200</v>
      </c>
      <c r="B147" s="120">
        <v>1182</v>
      </c>
      <c r="C147" s="113">
        <v>2</v>
      </c>
      <c r="D147" s="113">
        <v>3</v>
      </c>
      <c r="E147" s="113">
        <v>5</v>
      </c>
      <c r="F147" s="113">
        <v>0</v>
      </c>
      <c r="G147" s="113">
        <v>0</v>
      </c>
      <c r="H147" s="113">
        <v>4</v>
      </c>
      <c r="I147" s="113">
        <v>5</v>
      </c>
      <c r="J147" s="113"/>
    </row>
    <row r="148" spans="1:10" ht="3.75" customHeight="1" x14ac:dyDescent="0.2"/>
    <row r="149" spans="1:10" ht="12.75" customHeight="1" x14ac:dyDescent="0.2">
      <c r="A149" s="120" t="s">
        <v>102</v>
      </c>
      <c r="B149" s="120">
        <v>1182</v>
      </c>
      <c r="C149" s="113">
        <v>2</v>
      </c>
      <c r="D149" s="113">
        <v>0</v>
      </c>
      <c r="E149" s="113">
        <v>2</v>
      </c>
      <c r="F149" s="113">
        <v>0</v>
      </c>
      <c r="G149" s="113">
        <v>0</v>
      </c>
      <c r="H149" s="113">
        <v>0</v>
      </c>
      <c r="I149" s="113">
        <v>2</v>
      </c>
      <c r="J149" s="113"/>
    </row>
    <row r="150" spans="1:10" ht="4.5" customHeight="1" x14ac:dyDescent="0.2"/>
    <row r="151" spans="1:10" ht="15" customHeight="1" x14ac:dyDescent="0.2">
      <c r="C151" s="114">
        <v>1111</v>
      </c>
      <c r="D151" s="114">
        <v>835</v>
      </c>
      <c r="E151" s="114">
        <v>1892</v>
      </c>
      <c r="F151" s="114">
        <v>54</v>
      </c>
      <c r="G151" s="114">
        <v>0</v>
      </c>
      <c r="H151" s="114">
        <v>942</v>
      </c>
      <c r="I151" s="114">
        <v>1946</v>
      </c>
      <c r="J151" s="114"/>
    </row>
    <row r="152" spans="1:10" ht="7.5" customHeight="1" x14ac:dyDescent="0.2"/>
    <row r="153" spans="1:10" ht="2.25" customHeight="1" x14ac:dyDescent="0.2"/>
    <row r="154" spans="1:10" ht="20.25" customHeight="1" x14ac:dyDescent="0.2">
      <c r="A154" s="118" t="s">
        <v>95</v>
      </c>
      <c r="B154" s="118"/>
      <c r="C154" s="118"/>
      <c r="D154" s="118"/>
      <c r="E154" s="118"/>
      <c r="F154" s="118"/>
      <c r="G154" s="118"/>
      <c r="H154" s="118"/>
    </row>
    <row r="155" spans="1:10" ht="3.75" customHeight="1" x14ac:dyDescent="0.2"/>
    <row r="156" spans="1:10" ht="15" customHeight="1" x14ac:dyDescent="0.2">
      <c r="A156" s="119" t="s">
        <v>80</v>
      </c>
      <c r="B156" s="119"/>
      <c r="C156" s="112" t="s">
        <v>81</v>
      </c>
      <c r="D156" s="112" t="s">
        <v>82</v>
      </c>
      <c r="E156" s="112" t="s">
        <v>83</v>
      </c>
      <c r="F156" s="112" t="s">
        <v>84</v>
      </c>
      <c r="G156" s="112" t="s">
        <v>186</v>
      </c>
      <c r="H156" s="112" t="s">
        <v>85</v>
      </c>
      <c r="I156" s="112" t="s">
        <v>35</v>
      </c>
      <c r="J156" s="112"/>
    </row>
    <row r="157" spans="1:10" ht="3.75" customHeight="1" x14ac:dyDescent="0.2"/>
    <row r="158" spans="1:10" ht="12.75" customHeight="1" x14ac:dyDescent="0.2">
      <c r="A158" s="120" t="s">
        <v>96</v>
      </c>
      <c r="B158" s="120">
        <v>1194</v>
      </c>
      <c r="C158" s="113">
        <v>3359</v>
      </c>
      <c r="D158" s="113">
        <v>1693</v>
      </c>
      <c r="E158" s="113">
        <v>2380</v>
      </c>
      <c r="F158" s="113">
        <v>2672</v>
      </c>
      <c r="G158" s="113">
        <v>0</v>
      </c>
      <c r="H158" s="113">
        <v>2408</v>
      </c>
      <c r="I158" s="113">
        <v>5052</v>
      </c>
      <c r="J158" s="113"/>
    </row>
    <row r="159" spans="1:10" ht="4.5" customHeight="1" x14ac:dyDescent="0.2"/>
    <row r="160" spans="1:10" ht="15" customHeight="1" x14ac:dyDescent="0.2">
      <c r="C160" s="114">
        <v>3359</v>
      </c>
      <c r="D160" s="114">
        <v>1693</v>
      </c>
      <c r="E160" s="114">
        <v>2380</v>
      </c>
      <c r="F160" s="114">
        <v>2672</v>
      </c>
      <c r="G160" s="114">
        <v>0</v>
      </c>
      <c r="H160" s="114">
        <v>2408</v>
      </c>
      <c r="I160" s="114">
        <v>5052</v>
      </c>
      <c r="J160" s="114"/>
    </row>
    <row r="161" spans="1:10" ht="7.5" customHeight="1" x14ac:dyDescent="0.2"/>
    <row r="162" spans="1:10" ht="2.25" customHeight="1" x14ac:dyDescent="0.2"/>
    <row r="163" spans="1:10" ht="20.25" customHeight="1" x14ac:dyDescent="0.2">
      <c r="A163" s="118" t="s">
        <v>97</v>
      </c>
      <c r="B163" s="118"/>
      <c r="C163" s="118"/>
      <c r="D163" s="118"/>
      <c r="E163" s="118"/>
      <c r="F163" s="118"/>
      <c r="G163" s="118"/>
      <c r="H163" s="118"/>
    </row>
    <row r="164" spans="1:10" ht="3.75" customHeight="1" x14ac:dyDescent="0.2"/>
    <row r="165" spans="1:10" ht="15" customHeight="1" x14ac:dyDescent="0.2">
      <c r="A165" s="119" t="s">
        <v>80</v>
      </c>
      <c r="B165" s="119"/>
      <c r="C165" s="112" t="s">
        <v>81</v>
      </c>
      <c r="D165" s="112" t="s">
        <v>82</v>
      </c>
      <c r="E165" s="112" t="s">
        <v>83</v>
      </c>
      <c r="F165" s="112" t="s">
        <v>84</v>
      </c>
      <c r="G165" s="112" t="s">
        <v>186</v>
      </c>
      <c r="H165" s="112" t="s">
        <v>85</v>
      </c>
      <c r="I165" s="112" t="s">
        <v>35</v>
      </c>
      <c r="J165" s="112"/>
    </row>
    <row r="166" spans="1:10" ht="3.75" customHeight="1" x14ac:dyDescent="0.2"/>
    <row r="167" spans="1:10" ht="12.75" customHeight="1" x14ac:dyDescent="0.2">
      <c r="A167" s="120" t="s">
        <v>228</v>
      </c>
      <c r="B167" s="120">
        <v>1197</v>
      </c>
      <c r="C167" s="113">
        <v>697</v>
      </c>
      <c r="D167" s="113">
        <v>1118</v>
      </c>
      <c r="E167" s="113">
        <v>1404</v>
      </c>
      <c r="F167" s="113">
        <v>411</v>
      </c>
      <c r="G167" s="113">
        <v>48</v>
      </c>
      <c r="H167" s="113">
        <v>316</v>
      </c>
      <c r="I167" s="113">
        <v>1863</v>
      </c>
      <c r="J167" s="113"/>
    </row>
    <row r="168" spans="1:10" ht="4.5" customHeight="1" x14ac:dyDescent="0.2"/>
    <row r="169" spans="1:10" ht="15" customHeight="1" x14ac:dyDescent="0.2">
      <c r="C169" s="114">
        <v>697</v>
      </c>
      <c r="D169" s="114">
        <v>1118</v>
      </c>
      <c r="E169" s="114">
        <v>1404</v>
      </c>
      <c r="F169" s="114">
        <v>411</v>
      </c>
      <c r="G169" s="114">
        <v>48</v>
      </c>
      <c r="H169" s="114">
        <v>316</v>
      </c>
      <c r="I169" s="114">
        <v>1863</v>
      </c>
      <c r="J169" s="114"/>
    </row>
    <row r="170" spans="1:10" ht="7.5" customHeight="1" x14ac:dyDescent="0.2"/>
    <row r="171" spans="1:10" ht="2.25" customHeight="1" x14ac:dyDescent="0.2"/>
    <row r="172" spans="1:10" ht="20.25" customHeight="1" x14ac:dyDescent="0.2">
      <c r="A172" s="118" t="s">
        <v>98</v>
      </c>
      <c r="B172" s="118"/>
      <c r="C172" s="118"/>
      <c r="D172" s="118"/>
      <c r="E172" s="118"/>
      <c r="F172" s="118"/>
      <c r="G172" s="118"/>
      <c r="H172" s="118"/>
    </row>
    <row r="173" spans="1:10" ht="3.75" customHeight="1" x14ac:dyDescent="0.2"/>
    <row r="174" spans="1:10" ht="15" customHeight="1" x14ac:dyDescent="0.2">
      <c r="A174" s="119" t="s">
        <v>80</v>
      </c>
      <c r="B174" s="119"/>
      <c r="C174" s="112" t="s">
        <v>81</v>
      </c>
      <c r="D174" s="112" t="s">
        <v>82</v>
      </c>
      <c r="E174" s="112" t="s">
        <v>83</v>
      </c>
      <c r="F174" s="112" t="s">
        <v>84</v>
      </c>
      <c r="G174" s="112" t="s">
        <v>186</v>
      </c>
      <c r="H174" s="112" t="s">
        <v>85</v>
      </c>
      <c r="I174" s="112" t="s">
        <v>35</v>
      </c>
      <c r="J174" s="112"/>
    </row>
    <row r="175" spans="1:10" ht="3.75" customHeight="1" x14ac:dyDescent="0.2"/>
    <row r="176" spans="1:10" ht="12.75" customHeight="1" x14ac:dyDescent="0.2">
      <c r="A176" s="120" t="s">
        <v>44</v>
      </c>
      <c r="B176" s="120">
        <v>1234</v>
      </c>
      <c r="C176" s="113">
        <v>152</v>
      </c>
      <c r="D176" s="113">
        <v>0</v>
      </c>
      <c r="E176" s="113">
        <v>0</v>
      </c>
      <c r="F176" s="113">
        <v>152</v>
      </c>
      <c r="G176" s="113">
        <v>0</v>
      </c>
      <c r="H176" s="113">
        <v>4</v>
      </c>
      <c r="I176" s="113">
        <v>152</v>
      </c>
      <c r="J176" s="113"/>
    </row>
    <row r="177" spans="1:10" ht="3.75" customHeight="1" x14ac:dyDescent="0.2"/>
    <row r="178" spans="1:10" ht="12.75" customHeight="1" x14ac:dyDescent="0.2">
      <c r="A178" s="120" t="s">
        <v>229</v>
      </c>
      <c r="B178" s="120">
        <v>1234</v>
      </c>
      <c r="C178" s="113">
        <v>10</v>
      </c>
      <c r="D178" s="113">
        <v>0</v>
      </c>
      <c r="E178" s="113">
        <v>0</v>
      </c>
      <c r="F178" s="113">
        <v>10</v>
      </c>
      <c r="G178" s="113">
        <v>0</v>
      </c>
      <c r="H178" s="113">
        <v>0</v>
      </c>
      <c r="I178" s="113">
        <v>10</v>
      </c>
      <c r="J178" s="113"/>
    </row>
    <row r="179" spans="1:10" ht="4.5" customHeight="1" x14ac:dyDescent="0.2"/>
    <row r="180" spans="1:10" ht="15" customHeight="1" x14ac:dyDescent="0.2">
      <c r="C180" s="114">
        <v>162</v>
      </c>
      <c r="D180" s="114">
        <v>0</v>
      </c>
      <c r="E180" s="114">
        <v>0</v>
      </c>
      <c r="F180" s="114">
        <v>162</v>
      </c>
      <c r="G180" s="114">
        <v>0</v>
      </c>
      <c r="H180" s="114">
        <v>4</v>
      </c>
      <c r="I180" s="114">
        <v>162</v>
      </c>
      <c r="J180" s="114"/>
    </row>
    <row r="181" spans="1:10" ht="7.5" customHeight="1" x14ac:dyDescent="0.2"/>
    <row r="182" spans="1:10" ht="2.25" customHeight="1" x14ac:dyDescent="0.2"/>
    <row r="183" spans="1:10" ht="20.25" customHeight="1" x14ac:dyDescent="0.2">
      <c r="A183" s="118" t="s">
        <v>99</v>
      </c>
      <c r="B183" s="118"/>
      <c r="C183" s="118"/>
      <c r="D183" s="118"/>
      <c r="E183" s="118"/>
      <c r="F183" s="118"/>
      <c r="G183" s="118"/>
      <c r="H183" s="118"/>
    </row>
    <row r="184" spans="1:10" ht="3.75" customHeight="1" x14ac:dyDescent="0.2"/>
    <row r="185" spans="1:10" ht="15" customHeight="1" x14ac:dyDescent="0.2">
      <c r="A185" s="119" t="s">
        <v>80</v>
      </c>
      <c r="B185" s="119"/>
      <c r="C185" s="112" t="s">
        <v>81</v>
      </c>
      <c r="D185" s="112" t="s">
        <v>82</v>
      </c>
      <c r="E185" s="112" t="s">
        <v>83</v>
      </c>
      <c r="F185" s="112" t="s">
        <v>84</v>
      </c>
      <c r="G185" s="112" t="s">
        <v>186</v>
      </c>
      <c r="H185" s="112" t="s">
        <v>85</v>
      </c>
      <c r="I185" s="112" t="s">
        <v>35</v>
      </c>
      <c r="J185" s="112"/>
    </row>
    <row r="186" spans="1:10" ht="3.75" customHeight="1" x14ac:dyDescent="0.2"/>
    <row r="187" spans="1:10" ht="12.75" customHeight="1" x14ac:dyDescent="0.2">
      <c r="A187" s="120" t="s">
        <v>229</v>
      </c>
      <c r="B187" s="120">
        <v>1265</v>
      </c>
      <c r="C187" s="113">
        <v>5802</v>
      </c>
      <c r="D187" s="113">
        <v>0</v>
      </c>
      <c r="E187" s="113">
        <v>0</v>
      </c>
      <c r="F187" s="113">
        <v>5802</v>
      </c>
      <c r="G187" s="113">
        <v>0</v>
      </c>
      <c r="H187" s="113">
        <v>3420</v>
      </c>
      <c r="I187" s="113">
        <v>5802</v>
      </c>
      <c r="J187" s="113"/>
    </row>
    <row r="188" spans="1:10" ht="4.5" customHeight="1" x14ac:dyDescent="0.2"/>
    <row r="189" spans="1:10" ht="15" customHeight="1" x14ac:dyDescent="0.2">
      <c r="C189" s="114">
        <v>5802</v>
      </c>
      <c r="D189" s="114">
        <v>0</v>
      </c>
      <c r="E189" s="114">
        <v>0</v>
      </c>
      <c r="F189" s="114">
        <v>5802</v>
      </c>
      <c r="G189" s="114">
        <v>0</v>
      </c>
      <c r="H189" s="114">
        <v>3420</v>
      </c>
      <c r="I189" s="114">
        <v>5802</v>
      </c>
      <c r="J189" s="114"/>
    </row>
    <row r="190" spans="1:10" ht="7.5" customHeight="1" x14ac:dyDescent="0.2"/>
    <row r="191" spans="1:10" ht="2.25" customHeight="1" x14ac:dyDescent="0.2"/>
    <row r="192" spans="1:10" ht="20.25" customHeight="1" x14ac:dyDescent="0.2">
      <c r="A192" s="118" t="s">
        <v>100</v>
      </c>
      <c r="B192" s="118"/>
      <c r="C192" s="118"/>
      <c r="D192" s="118"/>
      <c r="E192" s="118"/>
      <c r="F192" s="118"/>
      <c r="G192" s="118"/>
      <c r="H192" s="118"/>
    </row>
    <row r="193" spans="1:10" ht="3.75" customHeight="1" x14ac:dyDescent="0.2"/>
    <row r="194" spans="1:10" ht="15" customHeight="1" x14ac:dyDescent="0.2">
      <c r="A194" s="119" t="s">
        <v>80</v>
      </c>
      <c r="B194" s="119"/>
      <c r="C194" s="112" t="s">
        <v>81</v>
      </c>
      <c r="D194" s="112" t="s">
        <v>82</v>
      </c>
      <c r="E194" s="112" t="s">
        <v>83</v>
      </c>
      <c r="F194" s="112" t="s">
        <v>84</v>
      </c>
      <c r="G194" s="112" t="s">
        <v>186</v>
      </c>
      <c r="H194" s="112" t="s">
        <v>85</v>
      </c>
      <c r="I194" s="112" t="s">
        <v>35</v>
      </c>
      <c r="J194" s="112"/>
    </row>
    <row r="195" spans="1:10" ht="3.75" customHeight="1" x14ac:dyDescent="0.2"/>
    <row r="196" spans="1:10" ht="12.75" customHeight="1" x14ac:dyDescent="0.2">
      <c r="A196" s="120" t="s">
        <v>41</v>
      </c>
      <c r="B196" s="120">
        <v>1270</v>
      </c>
      <c r="C196" s="113">
        <v>1</v>
      </c>
      <c r="D196" s="113">
        <v>31</v>
      </c>
      <c r="E196" s="113">
        <v>32</v>
      </c>
      <c r="F196" s="113">
        <v>0</v>
      </c>
      <c r="G196" s="113">
        <v>0</v>
      </c>
      <c r="H196" s="113">
        <v>4</v>
      </c>
      <c r="I196" s="113">
        <v>32</v>
      </c>
      <c r="J196" s="113"/>
    </row>
    <row r="197" spans="1:10" ht="4.5" customHeight="1" x14ac:dyDescent="0.2"/>
    <row r="198" spans="1:10" ht="15" customHeight="1" x14ac:dyDescent="0.2">
      <c r="C198" s="114">
        <v>1</v>
      </c>
      <c r="D198" s="114">
        <v>31</v>
      </c>
      <c r="E198" s="114">
        <v>32</v>
      </c>
      <c r="F198" s="114">
        <v>0</v>
      </c>
      <c r="G198" s="114">
        <v>0</v>
      </c>
      <c r="H198" s="114">
        <v>4</v>
      </c>
      <c r="I198" s="114">
        <v>32</v>
      </c>
      <c r="J198" s="114"/>
    </row>
    <row r="199" spans="1:10" ht="7.5" customHeight="1" x14ac:dyDescent="0.2"/>
    <row r="200" spans="1:10" ht="2.25" customHeight="1" x14ac:dyDescent="0.2"/>
    <row r="201" spans="1:10" ht="20.25" customHeight="1" x14ac:dyDescent="0.2">
      <c r="A201" s="118" t="s">
        <v>201</v>
      </c>
      <c r="B201" s="118"/>
      <c r="C201" s="118"/>
      <c r="D201" s="118"/>
      <c r="E201" s="118"/>
      <c r="F201" s="118"/>
      <c r="G201" s="118"/>
      <c r="H201" s="118"/>
    </row>
    <row r="202" spans="1:10" ht="3.75" customHeight="1" x14ac:dyDescent="0.2"/>
    <row r="203" spans="1:10" ht="15" customHeight="1" x14ac:dyDescent="0.2">
      <c r="A203" s="119" t="s">
        <v>80</v>
      </c>
      <c r="B203" s="119"/>
      <c r="C203" s="112" t="s">
        <v>81</v>
      </c>
      <c r="D203" s="112" t="s">
        <v>82</v>
      </c>
      <c r="E203" s="112" t="s">
        <v>83</v>
      </c>
      <c r="F203" s="112" t="s">
        <v>84</v>
      </c>
      <c r="G203" s="112" t="s">
        <v>186</v>
      </c>
      <c r="H203" s="112" t="s">
        <v>85</v>
      </c>
      <c r="I203" s="112" t="s">
        <v>35</v>
      </c>
      <c r="J203" s="112"/>
    </row>
    <row r="204" spans="1:10" ht="3.75" customHeight="1" x14ac:dyDescent="0.2"/>
    <row r="205" spans="1:10" ht="12.75" customHeight="1" x14ac:dyDescent="0.2">
      <c r="A205" s="120" t="s">
        <v>243</v>
      </c>
      <c r="B205" s="120">
        <v>1276</v>
      </c>
      <c r="C205" s="113">
        <v>3046</v>
      </c>
      <c r="D205" s="113">
        <v>176</v>
      </c>
      <c r="E205" s="113">
        <v>0</v>
      </c>
      <c r="F205" s="113">
        <v>3222</v>
      </c>
      <c r="G205" s="113">
        <v>2</v>
      </c>
      <c r="H205" s="113">
        <v>2686</v>
      </c>
      <c r="I205" s="113">
        <v>3224</v>
      </c>
      <c r="J205" s="113"/>
    </row>
    <row r="206" spans="1:10" ht="3.75" customHeight="1" x14ac:dyDescent="0.2"/>
    <row r="207" spans="1:10" ht="12.75" customHeight="1" x14ac:dyDescent="0.2">
      <c r="A207" s="120" t="s">
        <v>196</v>
      </c>
      <c r="B207" s="120">
        <v>1276</v>
      </c>
      <c r="C207" s="113">
        <v>475</v>
      </c>
      <c r="D207" s="113">
        <v>581</v>
      </c>
      <c r="E207" s="113">
        <v>955</v>
      </c>
      <c r="F207" s="113">
        <v>101</v>
      </c>
      <c r="G207" s="113">
        <v>0</v>
      </c>
      <c r="H207" s="113">
        <v>534</v>
      </c>
      <c r="I207" s="113">
        <v>1056</v>
      </c>
      <c r="J207" s="113"/>
    </row>
    <row r="208" spans="1:10" ht="4.5" customHeight="1" x14ac:dyDescent="0.2"/>
    <row r="209" spans="1:10" ht="15" customHeight="1" x14ac:dyDescent="0.2">
      <c r="C209" s="114">
        <v>3521</v>
      </c>
      <c r="D209" s="114">
        <v>757</v>
      </c>
      <c r="E209" s="114">
        <v>955</v>
      </c>
      <c r="F209" s="114">
        <v>3323</v>
      </c>
      <c r="G209" s="114">
        <v>2</v>
      </c>
      <c r="H209" s="114">
        <v>3220</v>
      </c>
      <c r="I209" s="114">
        <v>4280</v>
      </c>
      <c r="J209" s="114"/>
    </row>
    <row r="210" spans="1:10" ht="7.5" customHeight="1" x14ac:dyDescent="0.2"/>
    <row r="211" spans="1:10" ht="20.25" customHeight="1" x14ac:dyDescent="0.2">
      <c r="A211" s="118" t="s">
        <v>101</v>
      </c>
      <c r="B211" s="118"/>
      <c r="C211" s="118"/>
      <c r="D211" s="118"/>
      <c r="E211" s="118"/>
      <c r="F211" s="118"/>
      <c r="G211" s="118"/>
      <c r="H211" s="118"/>
    </row>
    <row r="212" spans="1:10" ht="3.75" customHeight="1" x14ac:dyDescent="0.2"/>
    <row r="213" spans="1:10" ht="15" customHeight="1" x14ac:dyDescent="0.2">
      <c r="A213" s="119" t="s">
        <v>80</v>
      </c>
      <c r="B213" s="119"/>
      <c r="C213" s="112" t="s">
        <v>81</v>
      </c>
      <c r="D213" s="112" t="s">
        <v>82</v>
      </c>
      <c r="E213" s="112" t="s">
        <v>83</v>
      </c>
      <c r="F213" s="112" t="s">
        <v>84</v>
      </c>
      <c r="G213" s="112" t="s">
        <v>186</v>
      </c>
      <c r="H213" s="112" t="s">
        <v>85</v>
      </c>
      <c r="I213" s="112" t="s">
        <v>35</v>
      </c>
      <c r="J213" s="112"/>
    </row>
    <row r="214" spans="1:10" ht="3.75" customHeight="1" x14ac:dyDescent="0.2"/>
    <row r="215" spans="1:10" ht="12.75" customHeight="1" x14ac:dyDescent="0.2">
      <c r="A215" s="120" t="s">
        <v>102</v>
      </c>
      <c r="B215" s="120">
        <v>1278</v>
      </c>
      <c r="C215" s="113">
        <v>1462</v>
      </c>
      <c r="D215" s="113">
        <v>0</v>
      </c>
      <c r="E215" s="113">
        <v>1229</v>
      </c>
      <c r="F215" s="113">
        <v>233</v>
      </c>
      <c r="G215" s="113">
        <v>0</v>
      </c>
      <c r="H215" s="113">
        <v>652</v>
      </c>
      <c r="I215" s="113">
        <v>1462</v>
      </c>
      <c r="J215" s="113"/>
    </row>
    <row r="216" spans="1:10" ht="3.75" customHeight="1" x14ac:dyDescent="0.2"/>
    <row r="217" spans="1:10" ht="12.75" customHeight="1" x14ac:dyDescent="0.2">
      <c r="A217" s="120" t="s">
        <v>94</v>
      </c>
      <c r="B217" s="120">
        <v>1278</v>
      </c>
      <c r="C217" s="113">
        <v>2</v>
      </c>
      <c r="D217" s="113">
        <v>6</v>
      </c>
      <c r="E217" s="113">
        <v>0</v>
      </c>
      <c r="F217" s="113">
        <v>8</v>
      </c>
      <c r="G217" s="113">
        <v>0</v>
      </c>
      <c r="H217" s="113">
        <v>0</v>
      </c>
      <c r="I217" s="113">
        <v>8</v>
      </c>
      <c r="J217" s="113"/>
    </row>
    <row r="218" spans="1:10" ht="4.5" customHeight="1" x14ac:dyDescent="0.2"/>
    <row r="219" spans="1:10" ht="15" customHeight="1" x14ac:dyDescent="0.2">
      <c r="C219" s="114">
        <v>1464</v>
      </c>
      <c r="D219" s="114">
        <v>6</v>
      </c>
      <c r="E219" s="114">
        <v>1229</v>
      </c>
      <c r="F219" s="114">
        <v>241</v>
      </c>
      <c r="G219" s="114">
        <v>0</v>
      </c>
      <c r="H219" s="114">
        <v>652</v>
      </c>
      <c r="I219" s="114">
        <v>1470</v>
      </c>
      <c r="J219" s="114"/>
    </row>
    <row r="220" spans="1:10" ht="7.5" customHeight="1" x14ac:dyDescent="0.2"/>
    <row r="221" spans="1:10" ht="2.25" customHeight="1" x14ac:dyDescent="0.2"/>
    <row r="222" spans="1:10" ht="20.25" customHeight="1" x14ac:dyDescent="0.2">
      <c r="A222" s="118" t="s">
        <v>202</v>
      </c>
      <c r="B222" s="118"/>
      <c r="C222" s="118"/>
      <c r="D222" s="118"/>
      <c r="E222" s="118"/>
      <c r="F222" s="118"/>
      <c r="G222" s="118"/>
      <c r="H222" s="118"/>
    </row>
    <row r="223" spans="1:10" ht="3.75" customHeight="1" x14ac:dyDescent="0.2"/>
    <row r="224" spans="1:10" ht="15" customHeight="1" x14ac:dyDescent="0.2">
      <c r="A224" s="119" t="s">
        <v>80</v>
      </c>
      <c r="B224" s="119"/>
      <c r="C224" s="112" t="s">
        <v>81</v>
      </c>
      <c r="D224" s="112" t="s">
        <v>82</v>
      </c>
      <c r="E224" s="112" t="s">
        <v>83</v>
      </c>
      <c r="F224" s="112" t="s">
        <v>84</v>
      </c>
      <c r="G224" s="112" t="s">
        <v>186</v>
      </c>
      <c r="H224" s="112" t="s">
        <v>85</v>
      </c>
      <c r="I224" s="112" t="s">
        <v>35</v>
      </c>
      <c r="J224" s="112"/>
    </row>
    <row r="225" spans="1:10" ht="3.75" customHeight="1" x14ac:dyDescent="0.2"/>
    <row r="226" spans="1:10" ht="12.75" customHeight="1" x14ac:dyDescent="0.2">
      <c r="A226" s="120" t="s">
        <v>243</v>
      </c>
      <c r="B226" s="120">
        <v>1290</v>
      </c>
      <c r="C226" s="113">
        <v>6066</v>
      </c>
      <c r="D226" s="113">
        <v>0</v>
      </c>
      <c r="E226" s="113">
        <v>0</v>
      </c>
      <c r="F226" s="113">
        <v>6066</v>
      </c>
      <c r="G226" s="113">
        <v>6</v>
      </c>
      <c r="H226" s="113">
        <v>6042</v>
      </c>
      <c r="I226" s="113">
        <v>6072</v>
      </c>
      <c r="J226" s="113"/>
    </row>
    <row r="227" spans="1:10" ht="3.75" customHeight="1" x14ac:dyDescent="0.2"/>
    <row r="228" spans="1:10" ht="12.75" customHeight="1" x14ac:dyDescent="0.2">
      <c r="A228" s="120" t="s">
        <v>58</v>
      </c>
      <c r="B228" s="120">
        <v>1290</v>
      </c>
      <c r="C228" s="113">
        <v>55</v>
      </c>
      <c r="D228" s="113">
        <v>49</v>
      </c>
      <c r="E228" s="113">
        <v>28</v>
      </c>
      <c r="F228" s="113">
        <v>76</v>
      </c>
      <c r="G228" s="113">
        <v>0</v>
      </c>
      <c r="H228" s="113">
        <v>26</v>
      </c>
      <c r="I228" s="113">
        <v>104</v>
      </c>
      <c r="J228" s="113"/>
    </row>
    <row r="229" spans="1:10" ht="3.75" customHeight="1" x14ac:dyDescent="0.2"/>
    <row r="230" spans="1:10" ht="12.75" customHeight="1" x14ac:dyDescent="0.2">
      <c r="A230" s="120" t="s">
        <v>196</v>
      </c>
      <c r="B230" s="120">
        <v>1290</v>
      </c>
      <c r="C230" s="113">
        <v>122</v>
      </c>
      <c r="D230" s="113">
        <v>30</v>
      </c>
      <c r="E230" s="113">
        <v>152</v>
      </c>
      <c r="F230" s="113">
        <v>0</v>
      </c>
      <c r="G230" s="113">
        <v>0</v>
      </c>
      <c r="H230" s="113">
        <v>86</v>
      </c>
      <c r="I230" s="113">
        <v>152</v>
      </c>
      <c r="J230" s="113"/>
    </row>
    <row r="231" spans="1:10" ht="4.5" customHeight="1" x14ac:dyDescent="0.2"/>
    <row r="232" spans="1:10" ht="15" customHeight="1" x14ac:dyDescent="0.2">
      <c r="C232" s="114">
        <v>6243</v>
      </c>
      <c r="D232" s="114">
        <v>79</v>
      </c>
      <c r="E232" s="114">
        <v>180</v>
      </c>
      <c r="F232" s="114">
        <v>6142</v>
      </c>
      <c r="G232" s="114">
        <v>6</v>
      </c>
      <c r="H232" s="114">
        <v>6154</v>
      </c>
      <c r="I232" s="114">
        <v>6328</v>
      </c>
      <c r="J232" s="114"/>
    </row>
    <row r="233" spans="1:10" ht="7.5" customHeight="1" x14ac:dyDescent="0.2"/>
    <row r="234" spans="1:10" ht="2.25" customHeight="1" x14ac:dyDescent="0.2"/>
    <row r="235" spans="1:10" ht="20.25" customHeight="1" x14ac:dyDescent="0.2">
      <c r="A235" s="118" t="s">
        <v>103</v>
      </c>
      <c r="B235" s="118"/>
      <c r="C235" s="118"/>
      <c r="D235" s="118"/>
      <c r="E235" s="118"/>
      <c r="F235" s="118"/>
      <c r="G235" s="118"/>
      <c r="H235" s="118"/>
    </row>
    <row r="236" spans="1:10" ht="3.75" customHeight="1" x14ac:dyDescent="0.2"/>
    <row r="237" spans="1:10" ht="15" customHeight="1" x14ac:dyDescent="0.2">
      <c r="A237" s="119" t="s">
        <v>80</v>
      </c>
      <c r="B237" s="119"/>
      <c r="C237" s="112" t="s">
        <v>81</v>
      </c>
      <c r="D237" s="112" t="s">
        <v>82</v>
      </c>
      <c r="E237" s="112" t="s">
        <v>83</v>
      </c>
      <c r="F237" s="112" t="s">
        <v>84</v>
      </c>
      <c r="G237" s="112" t="s">
        <v>186</v>
      </c>
      <c r="H237" s="112" t="s">
        <v>85</v>
      </c>
      <c r="I237" s="112" t="s">
        <v>35</v>
      </c>
      <c r="J237" s="112"/>
    </row>
    <row r="238" spans="1:10" ht="3.75" customHeight="1" x14ac:dyDescent="0.2"/>
    <row r="239" spans="1:10" ht="12.75" customHeight="1" x14ac:dyDescent="0.2">
      <c r="A239" s="120" t="s">
        <v>54</v>
      </c>
      <c r="B239" s="120">
        <v>1297</v>
      </c>
      <c r="C239" s="113">
        <v>677</v>
      </c>
      <c r="D239" s="113">
        <v>0</v>
      </c>
      <c r="E239" s="113">
        <v>0</v>
      </c>
      <c r="F239" s="113">
        <v>677</v>
      </c>
      <c r="G239" s="113">
        <v>0</v>
      </c>
      <c r="H239" s="113">
        <v>0</v>
      </c>
      <c r="I239" s="113">
        <v>677</v>
      </c>
      <c r="J239" s="113"/>
    </row>
    <row r="240" spans="1:10" ht="4.5" customHeight="1" x14ac:dyDescent="0.2"/>
    <row r="241" spans="1:10" ht="15" customHeight="1" x14ac:dyDescent="0.2">
      <c r="C241" s="114">
        <v>677</v>
      </c>
      <c r="D241" s="114">
        <v>0</v>
      </c>
      <c r="E241" s="114">
        <v>0</v>
      </c>
      <c r="F241" s="114">
        <v>677</v>
      </c>
      <c r="G241" s="114">
        <v>0</v>
      </c>
      <c r="H241" s="114">
        <v>0</v>
      </c>
      <c r="I241" s="114">
        <v>677</v>
      </c>
      <c r="J241" s="114"/>
    </row>
    <row r="242" spans="1:10" ht="7.5" customHeight="1" x14ac:dyDescent="0.2"/>
    <row r="243" spans="1:10" ht="2.25" customHeight="1" x14ac:dyDescent="0.2"/>
    <row r="244" spans="1:10" ht="20.25" customHeight="1" x14ac:dyDescent="0.2">
      <c r="A244" s="118" t="s">
        <v>104</v>
      </c>
      <c r="B244" s="118"/>
      <c r="C244" s="118"/>
      <c r="D244" s="118"/>
      <c r="E244" s="118"/>
      <c r="F244" s="118"/>
      <c r="G244" s="118"/>
      <c r="H244" s="118"/>
    </row>
    <row r="245" spans="1:10" ht="3.75" customHeight="1" x14ac:dyDescent="0.2"/>
    <row r="246" spans="1:10" ht="15" customHeight="1" x14ac:dyDescent="0.2">
      <c r="A246" s="119" t="s">
        <v>80</v>
      </c>
      <c r="B246" s="119"/>
      <c r="C246" s="112" t="s">
        <v>81</v>
      </c>
      <c r="D246" s="112" t="s">
        <v>82</v>
      </c>
      <c r="E246" s="112" t="s">
        <v>83</v>
      </c>
      <c r="F246" s="112" t="s">
        <v>84</v>
      </c>
      <c r="G246" s="112" t="s">
        <v>186</v>
      </c>
      <c r="H246" s="112" t="s">
        <v>85</v>
      </c>
      <c r="I246" s="112" t="s">
        <v>35</v>
      </c>
      <c r="J246" s="112"/>
    </row>
    <row r="247" spans="1:10" ht="3.75" customHeight="1" x14ac:dyDescent="0.2"/>
    <row r="248" spans="1:10" ht="12.75" customHeight="1" x14ac:dyDescent="0.2">
      <c r="A248" s="120" t="s">
        <v>200</v>
      </c>
      <c r="B248" s="120">
        <v>1322</v>
      </c>
      <c r="C248" s="113">
        <v>98</v>
      </c>
      <c r="D248" s="113">
        <v>50</v>
      </c>
      <c r="E248" s="113">
        <v>146</v>
      </c>
      <c r="F248" s="113">
        <v>2</v>
      </c>
      <c r="G248" s="113">
        <v>6</v>
      </c>
      <c r="H248" s="113">
        <v>132</v>
      </c>
      <c r="I248" s="113">
        <v>154</v>
      </c>
      <c r="J248" s="113"/>
    </row>
    <row r="249" spans="1:10" ht="4.5" customHeight="1" x14ac:dyDescent="0.2"/>
    <row r="250" spans="1:10" ht="15" customHeight="1" x14ac:dyDescent="0.2">
      <c r="C250" s="114">
        <v>98</v>
      </c>
      <c r="D250" s="114">
        <v>50</v>
      </c>
      <c r="E250" s="114">
        <v>146</v>
      </c>
      <c r="F250" s="114">
        <v>2</v>
      </c>
      <c r="G250" s="114">
        <v>6</v>
      </c>
      <c r="H250" s="114">
        <v>132</v>
      </c>
      <c r="I250" s="114">
        <v>154</v>
      </c>
      <c r="J250" s="114"/>
    </row>
    <row r="251" spans="1:10" ht="7.5" customHeight="1" x14ac:dyDescent="0.2"/>
    <row r="252" spans="1:10" ht="2.25" customHeight="1" x14ac:dyDescent="0.2"/>
    <row r="253" spans="1:10" ht="20.25" customHeight="1" x14ac:dyDescent="0.2">
      <c r="A253" s="118" t="s">
        <v>105</v>
      </c>
      <c r="B253" s="118"/>
      <c r="C253" s="118"/>
      <c r="D253" s="118"/>
      <c r="E253" s="118"/>
      <c r="F253" s="118"/>
      <c r="G253" s="118"/>
      <c r="H253" s="118"/>
    </row>
    <row r="254" spans="1:10" ht="3.75" customHeight="1" x14ac:dyDescent="0.2"/>
    <row r="255" spans="1:10" ht="15" customHeight="1" x14ac:dyDescent="0.2">
      <c r="A255" s="119" t="s">
        <v>80</v>
      </c>
      <c r="B255" s="119"/>
      <c r="C255" s="112" t="s">
        <v>81</v>
      </c>
      <c r="D255" s="112" t="s">
        <v>82</v>
      </c>
      <c r="E255" s="112" t="s">
        <v>83</v>
      </c>
      <c r="F255" s="112" t="s">
        <v>84</v>
      </c>
      <c r="G255" s="112" t="s">
        <v>186</v>
      </c>
      <c r="H255" s="112" t="s">
        <v>85</v>
      </c>
      <c r="I255" s="112" t="s">
        <v>35</v>
      </c>
      <c r="J255" s="112"/>
    </row>
    <row r="256" spans="1:10" ht="3.75" customHeight="1" x14ac:dyDescent="0.2"/>
    <row r="257" spans="1:10" ht="12.75" customHeight="1" x14ac:dyDescent="0.2">
      <c r="A257" s="120" t="s">
        <v>96</v>
      </c>
      <c r="B257" s="120">
        <v>1325</v>
      </c>
      <c r="C257" s="113">
        <v>1355</v>
      </c>
      <c r="D257" s="113">
        <v>1060</v>
      </c>
      <c r="E257" s="113">
        <v>1106</v>
      </c>
      <c r="F257" s="113">
        <v>1309</v>
      </c>
      <c r="G257" s="113">
        <v>0</v>
      </c>
      <c r="H257" s="113">
        <v>1842</v>
      </c>
      <c r="I257" s="113">
        <v>2415</v>
      </c>
      <c r="J257" s="113"/>
    </row>
    <row r="258" spans="1:10" ht="4.5" customHeight="1" x14ac:dyDescent="0.2"/>
    <row r="259" spans="1:10" ht="15" customHeight="1" x14ac:dyDescent="0.2">
      <c r="C259" s="114">
        <v>1355</v>
      </c>
      <c r="D259" s="114">
        <v>1060</v>
      </c>
      <c r="E259" s="114">
        <v>1106</v>
      </c>
      <c r="F259" s="114">
        <v>1309</v>
      </c>
      <c r="G259" s="114">
        <v>0</v>
      </c>
      <c r="H259" s="114">
        <v>1842</v>
      </c>
      <c r="I259" s="114">
        <v>2415</v>
      </c>
      <c r="J259" s="114"/>
    </row>
    <row r="260" spans="1:10" ht="7.5" customHeight="1" x14ac:dyDescent="0.2"/>
    <row r="261" spans="1:10" ht="2.25" customHeight="1" x14ac:dyDescent="0.2"/>
    <row r="262" spans="1:10" ht="20.25" customHeight="1" x14ac:dyDescent="0.2">
      <c r="A262" s="118" t="s">
        <v>106</v>
      </c>
      <c r="B262" s="118"/>
      <c r="C262" s="118"/>
      <c r="D262" s="118"/>
      <c r="E262" s="118"/>
      <c r="F262" s="118"/>
      <c r="G262" s="118"/>
      <c r="H262" s="118"/>
    </row>
    <row r="263" spans="1:10" ht="3.75" customHeight="1" x14ac:dyDescent="0.2"/>
    <row r="264" spans="1:10" ht="15" customHeight="1" x14ac:dyDescent="0.2">
      <c r="A264" s="119" t="s">
        <v>80</v>
      </c>
      <c r="B264" s="119"/>
      <c r="C264" s="112" t="s">
        <v>81</v>
      </c>
      <c r="D264" s="112" t="s">
        <v>82</v>
      </c>
      <c r="E264" s="112" t="s">
        <v>83</v>
      </c>
      <c r="F264" s="112" t="s">
        <v>84</v>
      </c>
      <c r="G264" s="112" t="s">
        <v>186</v>
      </c>
      <c r="H264" s="112" t="s">
        <v>85</v>
      </c>
      <c r="I264" s="112" t="s">
        <v>35</v>
      </c>
      <c r="J264" s="112"/>
    </row>
    <row r="265" spans="1:10" ht="3.75" customHeight="1" x14ac:dyDescent="0.2"/>
    <row r="266" spans="1:10" ht="12.75" customHeight="1" x14ac:dyDescent="0.2">
      <c r="A266" s="120" t="s">
        <v>45</v>
      </c>
      <c r="B266" s="120">
        <v>1332</v>
      </c>
      <c r="C266" s="113">
        <v>8080</v>
      </c>
      <c r="D266" s="113">
        <v>0</v>
      </c>
      <c r="E266" s="113">
        <v>5992</v>
      </c>
      <c r="F266" s="113">
        <v>2088</v>
      </c>
      <c r="G266" s="113">
        <v>0</v>
      </c>
      <c r="H266" s="113">
        <v>5922</v>
      </c>
      <c r="I266" s="113">
        <v>8080</v>
      </c>
      <c r="J266" s="113"/>
    </row>
    <row r="267" spans="1:10" ht="4.5" customHeight="1" x14ac:dyDescent="0.2"/>
    <row r="268" spans="1:10" ht="15" customHeight="1" x14ac:dyDescent="0.2">
      <c r="C268" s="114">
        <v>8080</v>
      </c>
      <c r="D268" s="114">
        <v>0</v>
      </c>
      <c r="E268" s="114">
        <v>5992</v>
      </c>
      <c r="F268" s="114">
        <v>2088</v>
      </c>
      <c r="G268" s="114">
        <v>0</v>
      </c>
      <c r="H268" s="114">
        <v>5922</v>
      </c>
      <c r="I268" s="114">
        <v>8080</v>
      </c>
      <c r="J268" s="114"/>
    </row>
    <row r="269" spans="1:10" ht="7.5" customHeight="1" x14ac:dyDescent="0.2"/>
    <row r="270" spans="1:10" ht="2.25" customHeight="1" x14ac:dyDescent="0.2"/>
    <row r="271" spans="1:10" ht="20.25" customHeight="1" x14ac:dyDescent="0.2">
      <c r="A271" s="118" t="s">
        <v>107</v>
      </c>
      <c r="B271" s="118"/>
      <c r="C271" s="118"/>
      <c r="D271" s="118"/>
      <c r="E271" s="118"/>
      <c r="F271" s="118"/>
      <c r="G271" s="118"/>
      <c r="H271" s="118"/>
    </row>
    <row r="272" spans="1:10" ht="3.75" customHeight="1" x14ac:dyDescent="0.2"/>
    <row r="273" spans="1:10" ht="15" customHeight="1" x14ac:dyDescent="0.2">
      <c r="A273" s="119" t="s">
        <v>80</v>
      </c>
      <c r="B273" s="119"/>
      <c r="C273" s="112" t="s">
        <v>81</v>
      </c>
      <c r="D273" s="112" t="s">
        <v>82</v>
      </c>
      <c r="E273" s="112" t="s">
        <v>83</v>
      </c>
      <c r="F273" s="112" t="s">
        <v>84</v>
      </c>
      <c r="G273" s="112" t="s">
        <v>186</v>
      </c>
      <c r="H273" s="112" t="s">
        <v>85</v>
      </c>
      <c r="I273" s="112" t="s">
        <v>35</v>
      </c>
      <c r="J273" s="112"/>
    </row>
    <row r="274" spans="1:10" ht="3.75" customHeight="1" x14ac:dyDescent="0.2"/>
    <row r="275" spans="1:10" ht="12.75" customHeight="1" x14ac:dyDescent="0.2">
      <c r="A275" s="120" t="s">
        <v>96</v>
      </c>
      <c r="B275" s="120">
        <v>1340</v>
      </c>
      <c r="C275" s="113">
        <v>249</v>
      </c>
      <c r="D275" s="113">
        <v>82</v>
      </c>
      <c r="E275" s="113">
        <v>82</v>
      </c>
      <c r="F275" s="113">
        <v>249</v>
      </c>
      <c r="G275" s="113">
        <v>0</v>
      </c>
      <c r="H275" s="113">
        <v>286</v>
      </c>
      <c r="I275" s="113">
        <v>331</v>
      </c>
      <c r="J275" s="113"/>
    </row>
    <row r="276" spans="1:10" ht="3.75" customHeight="1" x14ac:dyDescent="0.2"/>
    <row r="277" spans="1:10" ht="12.75" customHeight="1" x14ac:dyDescent="0.2">
      <c r="A277" s="120" t="s">
        <v>58</v>
      </c>
      <c r="B277" s="120">
        <v>1340</v>
      </c>
      <c r="C277" s="113">
        <v>2</v>
      </c>
      <c r="D277" s="113">
        <v>0</v>
      </c>
      <c r="E277" s="113">
        <v>2</v>
      </c>
      <c r="F277" s="113">
        <v>0</v>
      </c>
      <c r="G277" s="113">
        <v>0</v>
      </c>
      <c r="H277" s="113">
        <v>2</v>
      </c>
      <c r="I277" s="113">
        <v>2</v>
      </c>
      <c r="J277" s="113"/>
    </row>
    <row r="278" spans="1:10" ht="4.5" customHeight="1" x14ac:dyDescent="0.2"/>
    <row r="279" spans="1:10" ht="15" customHeight="1" x14ac:dyDescent="0.2">
      <c r="C279" s="114">
        <v>251</v>
      </c>
      <c r="D279" s="114">
        <v>82</v>
      </c>
      <c r="E279" s="114">
        <v>84</v>
      </c>
      <c r="F279" s="114">
        <v>249</v>
      </c>
      <c r="G279" s="114">
        <v>0</v>
      </c>
      <c r="H279" s="114">
        <v>288</v>
      </c>
      <c r="I279" s="114">
        <v>333</v>
      </c>
      <c r="J279" s="114"/>
    </row>
    <row r="280" spans="1:10" ht="7.5" customHeight="1" x14ac:dyDescent="0.2"/>
    <row r="281" spans="1:10" ht="20.25" customHeight="1" x14ac:dyDescent="0.2">
      <c r="A281" s="118" t="s">
        <v>172</v>
      </c>
      <c r="B281" s="118"/>
      <c r="C281" s="118"/>
      <c r="D281" s="118"/>
      <c r="E281" s="118"/>
      <c r="F281" s="118"/>
      <c r="G281" s="118"/>
      <c r="H281" s="118"/>
    </row>
    <row r="282" spans="1:10" ht="3.75" customHeight="1" x14ac:dyDescent="0.2"/>
    <row r="283" spans="1:10" ht="15" customHeight="1" x14ac:dyDescent="0.2">
      <c r="A283" s="119" t="s">
        <v>80</v>
      </c>
      <c r="B283" s="119"/>
      <c r="C283" s="112" t="s">
        <v>81</v>
      </c>
      <c r="D283" s="112" t="s">
        <v>82</v>
      </c>
      <c r="E283" s="112" t="s">
        <v>83</v>
      </c>
      <c r="F283" s="112" t="s">
        <v>84</v>
      </c>
      <c r="G283" s="112" t="s">
        <v>186</v>
      </c>
      <c r="H283" s="112" t="s">
        <v>85</v>
      </c>
      <c r="I283" s="112" t="s">
        <v>35</v>
      </c>
      <c r="J283" s="112"/>
    </row>
    <row r="284" spans="1:10" ht="3.75" customHeight="1" x14ac:dyDescent="0.2"/>
    <row r="285" spans="1:10" ht="12.75" customHeight="1" x14ac:dyDescent="0.2">
      <c r="A285" s="120" t="s">
        <v>40</v>
      </c>
      <c r="B285" s="120">
        <v>1342</v>
      </c>
      <c r="C285" s="113">
        <v>30</v>
      </c>
      <c r="D285" s="113">
        <v>106</v>
      </c>
      <c r="E285" s="113">
        <v>136</v>
      </c>
      <c r="F285" s="113">
        <v>0</v>
      </c>
      <c r="G285" s="113">
        <v>0</v>
      </c>
      <c r="H285" s="113">
        <v>106</v>
      </c>
      <c r="I285" s="113">
        <v>136</v>
      </c>
      <c r="J285" s="113"/>
    </row>
    <row r="286" spans="1:10" ht="4.5" customHeight="1" x14ac:dyDescent="0.2"/>
    <row r="287" spans="1:10" ht="15" customHeight="1" x14ac:dyDescent="0.2">
      <c r="C287" s="114">
        <v>30</v>
      </c>
      <c r="D287" s="114">
        <v>106</v>
      </c>
      <c r="E287" s="114">
        <v>136</v>
      </c>
      <c r="F287" s="114">
        <v>0</v>
      </c>
      <c r="G287" s="114">
        <v>0</v>
      </c>
      <c r="H287" s="114">
        <v>106</v>
      </c>
      <c r="I287" s="114">
        <v>136</v>
      </c>
      <c r="J287" s="114"/>
    </row>
    <row r="288" spans="1:10" ht="7.5" customHeight="1" x14ac:dyDescent="0.2"/>
    <row r="289" spans="1:10" ht="2.25" customHeight="1" x14ac:dyDescent="0.2"/>
    <row r="290" spans="1:10" ht="20.25" customHeight="1" x14ac:dyDescent="0.2">
      <c r="A290" s="118" t="s">
        <v>108</v>
      </c>
      <c r="B290" s="118"/>
      <c r="C290" s="118"/>
      <c r="D290" s="118"/>
      <c r="E290" s="118"/>
      <c r="F290" s="118"/>
      <c r="G290" s="118"/>
      <c r="H290" s="118"/>
    </row>
    <row r="291" spans="1:10" ht="3.75" customHeight="1" x14ac:dyDescent="0.2"/>
    <row r="292" spans="1:10" ht="15" customHeight="1" x14ac:dyDescent="0.2">
      <c r="A292" s="119" t="s">
        <v>80</v>
      </c>
      <c r="B292" s="119"/>
      <c r="C292" s="112" t="s">
        <v>81</v>
      </c>
      <c r="D292" s="112" t="s">
        <v>82</v>
      </c>
      <c r="E292" s="112" t="s">
        <v>83</v>
      </c>
      <c r="F292" s="112" t="s">
        <v>84</v>
      </c>
      <c r="G292" s="112" t="s">
        <v>186</v>
      </c>
      <c r="H292" s="112" t="s">
        <v>85</v>
      </c>
      <c r="I292" s="112" t="s">
        <v>35</v>
      </c>
      <c r="J292" s="112"/>
    </row>
    <row r="293" spans="1:10" ht="3.75" customHeight="1" x14ac:dyDescent="0.2"/>
    <row r="294" spans="1:10" ht="12.75" customHeight="1" x14ac:dyDescent="0.2">
      <c r="A294" s="120" t="s">
        <v>218</v>
      </c>
      <c r="B294" s="120">
        <v>1344</v>
      </c>
      <c r="C294" s="113">
        <v>360</v>
      </c>
      <c r="D294" s="113">
        <v>0</v>
      </c>
      <c r="E294" s="113">
        <v>21</v>
      </c>
      <c r="F294" s="113">
        <v>339</v>
      </c>
      <c r="G294" s="113">
        <v>0</v>
      </c>
      <c r="H294" s="113">
        <v>78</v>
      </c>
      <c r="I294" s="113">
        <v>360</v>
      </c>
      <c r="J294" s="113"/>
    </row>
    <row r="295" spans="1:10" ht="4.5" customHeight="1" x14ac:dyDescent="0.2"/>
    <row r="296" spans="1:10" ht="15" customHeight="1" x14ac:dyDescent="0.2">
      <c r="C296" s="114">
        <v>360</v>
      </c>
      <c r="D296" s="114">
        <v>0</v>
      </c>
      <c r="E296" s="114">
        <v>21</v>
      </c>
      <c r="F296" s="114">
        <v>339</v>
      </c>
      <c r="G296" s="114">
        <v>0</v>
      </c>
      <c r="H296" s="114">
        <v>78</v>
      </c>
      <c r="I296" s="114">
        <v>360</v>
      </c>
      <c r="J296" s="114"/>
    </row>
    <row r="297" spans="1:10" ht="7.5" customHeight="1" x14ac:dyDescent="0.2"/>
    <row r="298" spans="1:10" ht="2.25" customHeight="1" x14ac:dyDescent="0.2"/>
    <row r="299" spans="1:10" ht="20.25" customHeight="1" x14ac:dyDescent="0.2">
      <c r="A299" s="118" t="s">
        <v>215</v>
      </c>
      <c r="B299" s="118"/>
      <c r="C299" s="118"/>
      <c r="D299" s="118"/>
      <c r="E299" s="118"/>
      <c r="F299" s="118"/>
      <c r="G299" s="118"/>
      <c r="H299" s="118"/>
    </row>
    <row r="300" spans="1:10" ht="3.75" customHeight="1" x14ac:dyDescent="0.2"/>
    <row r="301" spans="1:10" ht="15" customHeight="1" x14ac:dyDescent="0.2">
      <c r="A301" s="119" t="s">
        <v>80</v>
      </c>
      <c r="B301" s="119"/>
      <c r="C301" s="112" t="s">
        <v>81</v>
      </c>
      <c r="D301" s="112" t="s">
        <v>82</v>
      </c>
      <c r="E301" s="112" t="s">
        <v>83</v>
      </c>
      <c r="F301" s="112" t="s">
        <v>84</v>
      </c>
      <c r="G301" s="112" t="s">
        <v>186</v>
      </c>
      <c r="H301" s="112" t="s">
        <v>85</v>
      </c>
      <c r="I301" s="112" t="s">
        <v>35</v>
      </c>
      <c r="J301" s="112"/>
    </row>
    <row r="302" spans="1:10" ht="3.75" customHeight="1" x14ac:dyDescent="0.2"/>
    <row r="303" spans="1:10" ht="12.75" customHeight="1" x14ac:dyDescent="0.2">
      <c r="A303" s="120" t="s">
        <v>54</v>
      </c>
      <c r="B303" s="120">
        <v>1354</v>
      </c>
      <c r="C303" s="113">
        <v>755</v>
      </c>
      <c r="D303" s="113">
        <v>0</v>
      </c>
      <c r="E303" s="113">
        <v>180</v>
      </c>
      <c r="F303" s="113">
        <v>575</v>
      </c>
      <c r="G303" s="113">
        <v>0</v>
      </c>
      <c r="H303" s="113">
        <v>612</v>
      </c>
      <c r="I303" s="113">
        <v>755</v>
      </c>
      <c r="J303" s="113"/>
    </row>
    <row r="304" spans="1:10" ht="4.5" customHeight="1" x14ac:dyDescent="0.2"/>
    <row r="305" spans="1:10" ht="15" customHeight="1" x14ac:dyDescent="0.2">
      <c r="C305" s="114">
        <v>755</v>
      </c>
      <c r="D305" s="114">
        <v>0</v>
      </c>
      <c r="E305" s="114">
        <v>180</v>
      </c>
      <c r="F305" s="114">
        <v>575</v>
      </c>
      <c r="G305" s="114">
        <v>0</v>
      </c>
      <c r="H305" s="114">
        <v>612</v>
      </c>
      <c r="I305" s="114">
        <v>755</v>
      </c>
      <c r="J305" s="114"/>
    </row>
    <row r="306" spans="1:10" ht="7.5" customHeight="1" x14ac:dyDescent="0.2"/>
    <row r="307" spans="1:10" ht="2.25" customHeight="1" x14ac:dyDescent="0.2"/>
    <row r="308" spans="1:10" ht="20.25" customHeight="1" x14ac:dyDescent="0.2">
      <c r="A308" s="118" t="s">
        <v>109</v>
      </c>
      <c r="B308" s="118"/>
      <c r="C308" s="118"/>
      <c r="D308" s="118"/>
      <c r="E308" s="118"/>
      <c r="F308" s="118"/>
      <c r="G308" s="118"/>
      <c r="H308" s="118"/>
    </row>
    <row r="309" spans="1:10" ht="3.75" customHeight="1" x14ac:dyDescent="0.2"/>
    <row r="310" spans="1:10" ht="15" customHeight="1" x14ac:dyDescent="0.2">
      <c r="A310" s="119" t="s">
        <v>80</v>
      </c>
      <c r="B310" s="119"/>
      <c r="C310" s="112" t="s">
        <v>81</v>
      </c>
      <c r="D310" s="112" t="s">
        <v>82</v>
      </c>
      <c r="E310" s="112" t="s">
        <v>83</v>
      </c>
      <c r="F310" s="112" t="s">
        <v>84</v>
      </c>
      <c r="G310" s="112" t="s">
        <v>186</v>
      </c>
      <c r="H310" s="112" t="s">
        <v>85</v>
      </c>
      <c r="I310" s="112" t="s">
        <v>35</v>
      </c>
      <c r="J310" s="112"/>
    </row>
    <row r="311" spans="1:10" ht="3.75" customHeight="1" x14ac:dyDescent="0.2"/>
    <row r="312" spans="1:10" ht="12.75" customHeight="1" x14ac:dyDescent="0.2">
      <c r="A312" s="120" t="s">
        <v>229</v>
      </c>
      <c r="B312" s="120">
        <v>1385</v>
      </c>
      <c r="C312" s="113">
        <v>5101</v>
      </c>
      <c r="D312" s="113">
        <v>0</v>
      </c>
      <c r="E312" s="113">
        <v>0</v>
      </c>
      <c r="F312" s="113">
        <v>5101</v>
      </c>
      <c r="G312" s="113">
        <v>0</v>
      </c>
      <c r="H312" s="113">
        <v>3136</v>
      </c>
      <c r="I312" s="113">
        <v>5101</v>
      </c>
      <c r="J312" s="113"/>
    </row>
    <row r="313" spans="1:10" ht="4.5" customHeight="1" x14ac:dyDescent="0.2"/>
    <row r="314" spans="1:10" ht="15" customHeight="1" x14ac:dyDescent="0.2">
      <c r="C314" s="114">
        <v>5101</v>
      </c>
      <c r="D314" s="114">
        <v>0</v>
      </c>
      <c r="E314" s="114">
        <v>0</v>
      </c>
      <c r="F314" s="114">
        <v>5101</v>
      </c>
      <c r="G314" s="114">
        <v>0</v>
      </c>
      <c r="H314" s="114">
        <v>3136</v>
      </c>
      <c r="I314" s="114">
        <v>5101</v>
      </c>
      <c r="J314" s="114"/>
    </row>
    <row r="315" spans="1:10" ht="7.5" customHeight="1" x14ac:dyDescent="0.2"/>
    <row r="316" spans="1:10" ht="2.25" customHeight="1" x14ac:dyDescent="0.2"/>
    <row r="317" spans="1:10" ht="20.25" customHeight="1" x14ac:dyDescent="0.2">
      <c r="A317" s="118" t="s">
        <v>110</v>
      </c>
      <c r="B317" s="118"/>
      <c r="C317" s="118"/>
      <c r="D317" s="118"/>
      <c r="E317" s="118"/>
      <c r="F317" s="118"/>
      <c r="G317" s="118"/>
      <c r="H317" s="118"/>
    </row>
    <row r="318" spans="1:10" ht="3.75" customHeight="1" x14ac:dyDescent="0.2"/>
    <row r="319" spans="1:10" ht="15" customHeight="1" x14ac:dyDescent="0.2">
      <c r="A319" s="119" t="s">
        <v>80</v>
      </c>
      <c r="B319" s="119"/>
      <c r="C319" s="112" t="s">
        <v>81</v>
      </c>
      <c r="D319" s="112" t="s">
        <v>82</v>
      </c>
      <c r="E319" s="112" t="s">
        <v>83</v>
      </c>
      <c r="F319" s="112" t="s">
        <v>84</v>
      </c>
      <c r="G319" s="112" t="s">
        <v>186</v>
      </c>
      <c r="H319" s="112" t="s">
        <v>85</v>
      </c>
      <c r="I319" s="112" t="s">
        <v>35</v>
      </c>
      <c r="J319" s="112"/>
    </row>
    <row r="320" spans="1:10" ht="3.75" customHeight="1" x14ac:dyDescent="0.2"/>
    <row r="321" spans="1:10" ht="12.75" customHeight="1" x14ac:dyDescent="0.2">
      <c r="A321" s="120" t="s">
        <v>222</v>
      </c>
      <c r="B321" s="120">
        <v>1410</v>
      </c>
      <c r="C321" s="113">
        <v>3962</v>
      </c>
      <c r="D321" s="113">
        <v>0</v>
      </c>
      <c r="E321" s="113">
        <v>3600</v>
      </c>
      <c r="F321" s="113">
        <v>362</v>
      </c>
      <c r="G321" s="113">
        <v>26</v>
      </c>
      <c r="H321" s="113">
        <v>1934</v>
      </c>
      <c r="I321" s="113">
        <v>3988</v>
      </c>
      <c r="J321" s="113"/>
    </row>
    <row r="322" spans="1:10" ht="3.75" customHeight="1" x14ac:dyDescent="0.2"/>
    <row r="323" spans="1:10" ht="12.75" customHeight="1" x14ac:dyDescent="0.2">
      <c r="A323" s="120" t="s">
        <v>111</v>
      </c>
      <c r="B323" s="120">
        <v>1410</v>
      </c>
      <c r="C323" s="113">
        <v>3397</v>
      </c>
      <c r="D323" s="113">
        <v>0</v>
      </c>
      <c r="E323" s="113">
        <v>3115</v>
      </c>
      <c r="F323" s="113">
        <v>282</v>
      </c>
      <c r="G323" s="113">
        <v>0</v>
      </c>
      <c r="H323" s="113">
        <v>1966</v>
      </c>
      <c r="I323" s="113">
        <v>3397</v>
      </c>
      <c r="J323" s="113"/>
    </row>
    <row r="324" spans="1:10" ht="4.5" customHeight="1" x14ac:dyDescent="0.2"/>
    <row r="325" spans="1:10" ht="15" customHeight="1" x14ac:dyDescent="0.2">
      <c r="C325" s="114">
        <v>7359</v>
      </c>
      <c r="D325" s="114">
        <v>0</v>
      </c>
      <c r="E325" s="114">
        <v>6715</v>
      </c>
      <c r="F325" s="114">
        <v>644</v>
      </c>
      <c r="G325" s="114">
        <v>26</v>
      </c>
      <c r="H325" s="114">
        <v>3900</v>
      </c>
      <c r="I325" s="114">
        <v>7385</v>
      </c>
      <c r="J325" s="114"/>
    </row>
    <row r="326" spans="1:10" ht="7.5" customHeight="1" x14ac:dyDescent="0.2"/>
    <row r="327" spans="1:10" ht="2.25" customHeight="1" x14ac:dyDescent="0.2"/>
    <row r="328" spans="1:10" ht="20.25" customHeight="1" x14ac:dyDescent="0.2">
      <c r="A328" s="118" t="s">
        <v>112</v>
      </c>
      <c r="B328" s="118"/>
      <c r="C328" s="118"/>
      <c r="D328" s="118"/>
      <c r="E328" s="118"/>
      <c r="F328" s="118"/>
      <c r="G328" s="118"/>
      <c r="H328" s="118"/>
    </row>
    <row r="329" spans="1:10" ht="3.75" customHeight="1" x14ac:dyDescent="0.2"/>
    <row r="330" spans="1:10" ht="15" customHeight="1" x14ac:dyDescent="0.2">
      <c r="A330" s="119" t="s">
        <v>80</v>
      </c>
      <c r="B330" s="119"/>
      <c r="C330" s="112" t="s">
        <v>81</v>
      </c>
      <c r="D330" s="112" t="s">
        <v>82</v>
      </c>
      <c r="E330" s="112" t="s">
        <v>83</v>
      </c>
      <c r="F330" s="112" t="s">
        <v>84</v>
      </c>
      <c r="G330" s="112" t="s">
        <v>186</v>
      </c>
      <c r="H330" s="112" t="s">
        <v>85</v>
      </c>
      <c r="I330" s="112" t="s">
        <v>35</v>
      </c>
      <c r="J330" s="112"/>
    </row>
    <row r="331" spans="1:10" ht="3.75" customHeight="1" x14ac:dyDescent="0.2"/>
    <row r="332" spans="1:10" ht="12.75" customHeight="1" x14ac:dyDescent="0.2">
      <c r="A332" s="120" t="s">
        <v>232</v>
      </c>
      <c r="B332" s="120">
        <v>1421</v>
      </c>
      <c r="C332" s="113">
        <v>160</v>
      </c>
      <c r="D332" s="113">
        <v>1</v>
      </c>
      <c r="E332" s="113">
        <v>0</v>
      </c>
      <c r="F332" s="113">
        <v>161</v>
      </c>
      <c r="G332" s="113">
        <v>1</v>
      </c>
      <c r="H332" s="113">
        <v>126</v>
      </c>
      <c r="I332" s="113">
        <v>162</v>
      </c>
      <c r="J332" s="113"/>
    </row>
    <row r="333" spans="1:10" ht="4.5" customHeight="1" x14ac:dyDescent="0.2"/>
    <row r="334" spans="1:10" ht="15" customHeight="1" x14ac:dyDescent="0.2">
      <c r="C334" s="114">
        <v>160</v>
      </c>
      <c r="D334" s="114">
        <v>1</v>
      </c>
      <c r="E334" s="114">
        <v>0</v>
      </c>
      <c r="F334" s="114">
        <v>161</v>
      </c>
      <c r="G334" s="114">
        <v>1</v>
      </c>
      <c r="H334" s="114">
        <v>126</v>
      </c>
      <c r="I334" s="114">
        <v>162</v>
      </c>
      <c r="J334" s="114"/>
    </row>
    <row r="335" spans="1:10" ht="7.5" customHeight="1" x14ac:dyDescent="0.2"/>
    <row r="336" spans="1:10" ht="2.25" customHeight="1" x14ac:dyDescent="0.2"/>
    <row r="337" spans="1:10" ht="20.25" customHeight="1" x14ac:dyDescent="0.2">
      <c r="A337" s="118" t="s">
        <v>113</v>
      </c>
      <c r="B337" s="118"/>
      <c r="C337" s="118"/>
      <c r="D337" s="118"/>
      <c r="E337" s="118"/>
      <c r="F337" s="118"/>
      <c r="G337" s="118"/>
      <c r="H337" s="118"/>
    </row>
    <row r="338" spans="1:10" ht="3.75" customHeight="1" x14ac:dyDescent="0.2"/>
    <row r="339" spans="1:10" ht="15" customHeight="1" x14ac:dyDescent="0.2">
      <c r="A339" s="119" t="s">
        <v>80</v>
      </c>
      <c r="B339" s="119"/>
      <c r="C339" s="112" t="s">
        <v>81</v>
      </c>
      <c r="D339" s="112" t="s">
        <v>82</v>
      </c>
      <c r="E339" s="112" t="s">
        <v>83</v>
      </c>
      <c r="F339" s="112" t="s">
        <v>84</v>
      </c>
      <c r="G339" s="112" t="s">
        <v>186</v>
      </c>
      <c r="H339" s="112" t="s">
        <v>85</v>
      </c>
      <c r="I339" s="112" t="s">
        <v>35</v>
      </c>
      <c r="J339" s="112"/>
    </row>
    <row r="340" spans="1:10" ht="3.75" customHeight="1" x14ac:dyDescent="0.2"/>
    <row r="341" spans="1:10" ht="12.75" customHeight="1" x14ac:dyDescent="0.2">
      <c r="A341" s="120" t="s">
        <v>199</v>
      </c>
      <c r="B341" s="120">
        <v>1428</v>
      </c>
      <c r="C341" s="113">
        <v>890</v>
      </c>
      <c r="D341" s="113">
        <v>656</v>
      </c>
      <c r="E341" s="113">
        <v>987</v>
      </c>
      <c r="F341" s="113">
        <v>559</v>
      </c>
      <c r="G341" s="113">
        <v>0</v>
      </c>
      <c r="H341" s="113">
        <v>712</v>
      </c>
      <c r="I341" s="113">
        <v>1546</v>
      </c>
      <c r="J341" s="113"/>
    </row>
    <row r="342" spans="1:10" ht="3.75" customHeight="1" x14ac:dyDescent="0.2"/>
    <row r="343" spans="1:10" ht="12.75" customHeight="1" x14ac:dyDescent="0.2">
      <c r="A343" s="120" t="s">
        <v>52</v>
      </c>
      <c r="B343" s="120">
        <v>1428</v>
      </c>
      <c r="C343" s="113">
        <v>7</v>
      </c>
      <c r="D343" s="113">
        <v>59</v>
      </c>
      <c r="E343" s="113">
        <v>59</v>
      </c>
      <c r="F343" s="113">
        <v>7</v>
      </c>
      <c r="G343" s="113">
        <v>0</v>
      </c>
      <c r="H343" s="113">
        <v>32</v>
      </c>
      <c r="I343" s="113">
        <v>66</v>
      </c>
      <c r="J343" s="113"/>
    </row>
    <row r="344" spans="1:10" ht="3.75" customHeight="1" x14ac:dyDescent="0.2"/>
    <row r="345" spans="1:10" ht="12.75" customHeight="1" x14ac:dyDescent="0.2">
      <c r="A345" s="120" t="s">
        <v>48</v>
      </c>
      <c r="B345" s="120">
        <v>1428</v>
      </c>
      <c r="C345" s="113">
        <v>9</v>
      </c>
      <c r="D345" s="113">
        <v>0</v>
      </c>
      <c r="E345" s="113">
        <v>0</v>
      </c>
      <c r="F345" s="113">
        <v>9</v>
      </c>
      <c r="G345" s="113">
        <v>0</v>
      </c>
      <c r="H345" s="113">
        <v>0</v>
      </c>
      <c r="I345" s="113">
        <v>9</v>
      </c>
      <c r="J345" s="113"/>
    </row>
    <row r="346" spans="1:10" ht="4.5" customHeight="1" x14ac:dyDescent="0.2"/>
    <row r="347" spans="1:10" ht="15" customHeight="1" x14ac:dyDescent="0.2">
      <c r="C347" s="114">
        <v>906</v>
      </c>
      <c r="D347" s="114">
        <v>715</v>
      </c>
      <c r="E347" s="114">
        <v>1046</v>
      </c>
      <c r="F347" s="114">
        <v>575</v>
      </c>
      <c r="G347" s="114">
        <v>0</v>
      </c>
      <c r="H347" s="114">
        <v>744</v>
      </c>
      <c r="I347" s="114">
        <v>1621</v>
      </c>
      <c r="J347" s="114"/>
    </row>
    <row r="348" spans="1:10" ht="7.5" customHeight="1" x14ac:dyDescent="0.2"/>
    <row r="349" spans="1:10" ht="20.25" customHeight="1" x14ac:dyDescent="0.2">
      <c r="A349" s="118" t="s">
        <v>114</v>
      </c>
      <c r="B349" s="118"/>
      <c r="C349" s="118"/>
      <c r="D349" s="118"/>
      <c r="E349" s="118"/>
      <c r="F349" s="118"/>
      <c r="G349" s="118"/>
      <c r="H349" s="118"/>
    </row>
    <row r="350" spans="1:10" ht="3.75" customHeight="1" x14ac:dyDescent="0.2"/>
    <row r="351" spans="1:10" ht="15" customHeight="1" x14ac:dyDescent="0.2">
      <c r="A351" s="119" t="s">
        <v>80</v>
      </c>
      <c r="B351" s="119"/>
      <c r="C351" s="112" t="s">
        <v>81</v>
      </c>
      <c r="D351" s="112" t="s">
        <v>82</v>
      </c>
      <c r="E351" s="112" t="s">
        <v>83</v>
      </c>
      <c r="F351" s="112" t="s">
        <v>84</v>
      </c>
      <c r="G351" s="112" t="s">
        <v>186</v>
      </c>
      <c r="H351" s="112" t="s">
        <v>85</v>
      </c>
      <c r="I351" s="112" t="s">
        <v>35</v>
      </c>
      <c r="J351" s="112"/>
    </row>
    <row r="352" spans="1:10" ht="3.75" customHeight="1" x14ac:dyDescent="0.2"/>
    <row r="353" spans="1:10" ht="12.75" customHeight="1" x14ac:dyDescent="0.2">
      <c r="A353" s="120" t="s">
        <v>198</v>
      </c>
      <c r="B353" s="120">
        <v>1461</v>
      </c>
      <c r="C353" s="113">
        <v>1393</v>
      </c>
      <c r="D353" s="113">
        <v>0</v>
      </c>
      <c r="E353" s="113">
        <v>660</v>
      </c>
      <c r="F353" s="113">
        <v>733</v>
      </c>
      <c r="G353" s="113">
        <v>0</v>
      </c>
      <c r="H353" s="113">
        <v>678</v>
      </c>
      <c r="I353" s="113">
        <v>1393</v>
      </c>
      <c r="J353" s="113"/>
    </row>
    <row r="354" spans="1:10" ht="3.75" customHeight="1" x14ac:dyDescent="0.2"/>
    <row r="355" spans="1:10" ht="12.75" customHeight="1" x14ac:dyDescent="0.2">
      <c r="A355" s="120" t="s">
        <v>42</v>
      </c>
      <c r="B355" s="120">
        <v>1461</v>
      </c>
      <c r="C355" s="113">
        <v>25</v>
      </c>
      <c r="D355" s="113">
        <v>236</v>
      </c>
      <c r="E355" s="113">
        <v>192</v>
      </c>
      <c r="F355" s="113">
        <v>69</v>
      </c>
      <c r="G355" s="113">
        <v>0</v>
      </c>
      <c r="H355" s="113">
        <v>82</v>
      </c>
      <c r="I355" s="113">
        <v>261</v>
      </c>
      <c r="J355" s="113"/>
    </row>
    <row r="356" spans="1:10" ht="4.5" customHeight="1" x14ac:dyDescent="0.2"/>
    <row r="357" spans="1:10" ht="15" customHeight="1" x14ac:dyDescent="0.2">
      <c r="C357" s="114">
        <v>1418</v>
      </c>
      <c r="D357" s="114">
        <v>236</v>
      </c>
      <c r="E357" s="114">
        <v>852</v>
      </c>
      <c r="F357" s="114">
        <v>802</v>
      </c>
      <c r="G357" s="114">
        <v>0</v>
      </c>
      <c r="H357" s="114">
        <v>760</v>
      </c>
      <c r="I357" s="114">
        <v>1654</v>
      </c>
      <c r="J357" s="114"/>
    </row>
    <row r="358" spans="1:10" ht="7.5" customHeight="1" x14ac:dyDescent="0.2"/>
    <row r="359" spans="1:10" ht="2.25" customHeight="1" x14ac:dyDescent="0.2"/>
    <row r="360" spans="1:10" ht="20.25" customHeight="1" x14ac:dyDescent="0.2">
      <c r="A360" s="118" t="s">
        <v>240</v>
      </c>
      <c r="B360" s="118"/>
      <c r="C360" s="118"/>
      <c r="D360" s="118"/>
      <c r="E360" s="118"/>
      <c r="F360" s="118"/>
      <c r="G360" s="118"/>
      <c r="H360" s="118"/>
    </row>
    <row r="361" spans="1:10" ht="3.75" customHeight="1" x14ac:dyDescent="0.2"/>
    <row r="362" spans="1:10" ht="15" customHeight="1" x14ac:dyDescent="0.2">
      <c r="A362" s="119" t="s">
        <v>80</v>
      </c>
      <c r="B362" s="119"/>
      <c r="C362" s="112" t="s">
        <v>81</v>
      </c>
      <c r="D362" s="112" t="s">
        <v>82</v>
      </c>
      <c r="E362" s="112" t="s">
        <v>83</v>
      </c>
      <c r="F362" s="112" t="s">
        <v>84</v>
      </c>
      <c r="G362" s="112" t="s">
        <v>186</v>
      </c>
      <c r="H362" s="112" t="s">
        <v>85</v>
      </c>
      <c r="I362" s="112" t="s">
        <v>35</v>
      </c>
      <c r="J362" s="112"/>
    </row>
    <row r="363" spans="1:10" ht="3.75" customHeight="1" x14ac:dyDescent="0.2"/>
    <row r="364" spans="1:10" ht="12.75" customHeight="1" x14ac:dyDescent="0.2">
      <c r="A364" s="120" t="s">
        <v>96</v>
      </c>
      <c r="B364" s="120">
        <v>1463</v>
      </c>
      <c r="C364" s="113">
        <v>397</v>
      </c>
      <c r="D364" s="113">
        <v>147</v>
      </c>
      <c r="E364" s="113">
        <v>101</v>
      </c>
      <c r="F364" s="113">
        <v>443</v>
      </c>
      <c r="G364" s="113">
        <v>0</v>
      </c>
      <c r="H364" s="113">
        <v>22</v>
      </c>
      <c r="I364" s="113">
        <v>544</v>
      </c>
      <c r="J364" s="113"/>
    </row>
    <row r="365" spans="1:10" ht="4.5" customHeight="1" x14ac:dyDescent="0.2"/>
    <row r="366" spans="1:10" ht="15" customHeight="1" x14ac:dyDescent="0.2">
      <c r="C366" s="114">
        <v>397</v>
      </c>
      <c r="D366" s="114">
        <v>147</v>
      </c>
      <c r="E366" s="114">
        <v>101</v>
      </c>
      <c r="F366" s="114">
        <v>443</v>
      </c>
      <c r="G366" s="114">
        <v>0</v>
      </c>
      <c r="H366" s="114">
        <v>22</v>
      </c>
      <c r="I366" s="114">
        <v>544</v>
      </c>
      <c r="J366" s="114"/>
    </row>
    <row r="367" spans="1:10" ht="7.5" customHeight="1" x14ac:dyDescent="0.2"/>
    <row r="368" spans="1:10" ht="2.25" customHeight="1" x14ac:dyDescent="0.2"/>
    <row r="369" spans="1:10" ht="20.25" customHeight="1" x14ac:dyDescent="0.2">
      <c r="A369" s="118" t="s">
        <v>115</v>
      </c>
      <c r="B369" s="118"/>
      <c r="C369" s="118"/>
      <c r="D369" s="118"/>
      <c r="E369" s="118"/>
      <c r="F369" s="118"/>
      <c r="G369" s="118"/>
      <c r="H369" s="118"/>
    </row>
    <row r="370" spans="1:10" ht="3.75" customHeight="1" x14ac:dyDescent="0.2"/>
    <row r="371" spans="1:10" ht="15" customHeight="1" x14ac:dyDescent="0.2">
      <c r="A371" s="119" t="s">
        <v>80</v>
      </c>
      <c r="B371" s="119"/>
      <c r="C371" s="112" t="s">
        <v>81</v>
      </c>
      <c r="D371" s="112" t="s">
        <v>82</v>
      </c>
      <c r="E371" s="112" t="s">
        <v>83</v>
      </c>
      <c r="F371" s="112" t="s">
        <v>84</v>
      </c>
      <c r="G371" s="112" t="s">
        <v>186</v>
      </c>
      <c r="H371" s="112" t="s">
        <v>85</v>
      </c>
      <c r="I371" s="112" t="s">
        <v>35</v>
      </c>
      <c r="J371" s="112"/>
    </row>
    <row r="372" spans="1:10" ht="3.75" customHeight="1" x14ac:dyDescent="0.2"/>
    <row r="373" spans="1:10" ht="12.75" customHeight="1" x14ac:dyDescent="0.2">
      <c r="A373" s="120" t="s">
        <v>200</v>
      </c>
      <c r="B373" s="120">
        <v>1473</v>
      </c>
      <c r="C373" s="113">
        <v>1168</v>
      </c>
      <c r="D373" s="113">
        <v>389</v>
      </c>
      <c r="E373" s="113">
        <v>951</v>
      </c>
      <c r="F373" s="113">
        <v>606</v>
      </c>
      <c r="G373" s="113">
        <v>0</v>
      </c>
      <c r="H373" s="113">
        <v>478</v>
      </c>
      <c r="I373" s="113">
        <v>1557</v>
      </c>
      <c r="J373" s="113"/>
    </row>
    <row r="374" spans="1:10" ht="3.75" customHeight="1" x14ac:dyDescent="0.2"/>
    <row r="375" spans="1:10" ht="12.75" customHeight="1" x14ac:dyDescent="0.2">
      <c r="A375" s="120" t="s">
        <v>56</v>
      </c>
      <c r="B375" s="120">
        <v>1473</v>
      </c>
      <c r="C375" s="113">
        <v>328</v>
      </c>
      <c r="D375" s="113">
        <v>39</v>
      </c>
      <c r="E375" s="113">
        <v>261</v>
      </c>
      <c r="F375" s="113">
        <v>106</v>
      </c>
      <c r="G375" s="113">
        <v>0</v>
      </c>
      <c r="H375" s="113">
        <v>26</v>
      </c>
      <c r="I375" s="113">
        <v>367</v>
      </c>
      <c r="J375" s="113"/>
    </row>
    <row r="376" spans="1:10" ht="4.5" customHeight="1" x14ac:dyDescent="0.2"/>
    <row r="377" spans="1:10" ht="15" customHeight="1" x14ac:dyDescent="0.2">
      <c r="C377" s="114">
        <v>1496</v>
      </c>
      <c r="D377" s="114">
        <v>428</v>
      </c>
      <c r="E377" s="114">
        <v>1212</v>
      </c>
      <c r="F377" s="114">
        <v>712</v>
      </c>
      <c r="G377" s="114">
        <v>0</v>
      </c>
      <c r="H377" s="114">
        <v>504</v>
      </c>
      <c r="I377" s="114">
        <v>1924</v>
      </c>
      <c r="J377" s="114"/>
    </row>
    <row r="378" spans="1:10" ht="7.5" customHeight="1" x14ac:dyDescent="0.2"/>
    <row r="379" spans="1:10" ht="2.25" customHeight="1" x14ac:dyDescent="0.2"/>
    <row r="380" spans="1:10" ht="20.25" customHeight="1" x14ac:dyDescent="0.2">
      <c r="A380" s="118" t="s">
        <v>203</v>
      </c>
      <c r="B380" s="118"/>
      <c r="C380" s="118"/>
      <c r="D380" s="118"/>
      <c r="E380" s="118"/>
      <c r="F380" s="118"/>
      <c r="G380" s="118"/>
      <c r="H380" s="118"/>
    </row>
    <row r="381" spans="1:10" ht="3.75" customHeight="1" x14ac:dyDescent="0.2"/>
    <row r="382" spans="1:10" ht="15" customHeight="1" x14ac:dyDescent="0.2">
      <c r="A382" s="119" t="s">
        <v>80</v>
      </c>
      <c r="B382" s="119"/>
      <c r="C382" s="112" t="s">
        <v>81</v>
      </c>
      <c r="D382" s="112" t="s">
        <v>82</v>
      </c>
      <c r="E382" s="112" t="s">
        <v>83</v>
      </c>
      <c r="F382" s="112" t="s">
        <v>84</v>
      </c>
      <c r="G382" s="112" t="s">
        <v>186</v>
      </c>
      <c r="H382" s="112" t="s">
        <v>85</v>
      </c>
      <c r="I382" s="112" t="s">
        <v>35</v>
      </c>
      <c r="J382" s="112"/>
    </row>
    <row r="383" spans="1:10" ht="3.75" customHeight="1" x14ac:dyDescent="0.2"/>
    <row r="384" spans="1:10" ht="12.75" customHeight="1" x14ac:dyDescent="0.2">
      <c r="A384" s="120" t="s">
        <v>197</v>
      </c>
      <c r="B384" s="120">
        <v>1500</v>
      </c>
      <c r="C384" s="113">
        <v>2422</v>
      </c>
      <c r="D384" s="113">
        <v>237</v>
      </c>
      <c r="E384" s="113">
        <v>790</v>
      </c>
      <c r="F384" s="113">
        <v>1869</v>
      </c>
      <c r="G384" s="113">
        <v>0</v>
      </c>
      <c r="H384" s="113">
        <v>2356</v>
      </c>
      <c r="I384" s="113">
        <v>2659</v>
      </c>
      <c r="J384" s="113"/>
    </row>
    <row r="385" spans="1:10" ht="3.75" customHeight="1" x14ac:dyDescent="0.2"/>
    <row r="386" spans="1:10" ht="12.75" customHeight="1" x14ac:dyDescent="0.2">
      <c r="A386" s="120" t="s">
        <v>204</v>
      </c>
      <c r="B386" s="120">
        <v>1500</v>
      </c>
      <c r="C386" s="113">
        <v>92</v>
      </c>
      <c r="D386" s="113">
        <v>6</v>
      </c>
      <c r="E386" s="113">
        <v>23</v>
      </c>
      <c r="F386" s="113">
        <v>75</v>
      </c>
      <c r="G386" s="113">
        <v>0</v>
      </c>
      <c r="H386" s="113">
        <v>80</v>
      </c>
      <c r="I386" s="113">
        <v>98</v>
      </c>
      <c r="J386" s="113"/>
    </row>
    <row r="387" spans="1:10" ht="4.5" customHeight="1" x14ac:dyDescent="0.2"/>
    <row r="388" spans="1:10" ht="15" customHeight="1" x14ac:dyDescent="0.2">
      <c r="C388" s="114">
        <v>2514</v>
      </c>
      <c r="D388" s="114">
        <v>243</v>
      </c>
      <c r="E388" s="114">
        <v>813</v>
      </c>
      <c r="F388" s="114">
        <v>1944</v>
      </c>
      <c r="G388" s="114">
        <v>0</v>
      </c>
      <c r="H388" s="114">
        <v>2436</v>
      </c>
      <c r="I388" s="114">
        <v>2757</v>
      </c>
      <c r="J388" s="114"/>
    </row>
    <row r="389" spans="1:10" ht="7.5" customHeight="1" x14ac:dyDescent="0.2"/>
    <row r="390" spans="1:10" ht="2.25" customHeight="1" x14ac:dyDescent="0.2"/>
    <row r="391" spans="1:10" ht="20.25" customHeight="1" x14ac:dyDescent="0.2">
      <c r="A391" s="118" t="s">
        <v>223</v>
      </c>
      <c r="B391" s="118"/>
      <c r="C391" s="118"/>
      <c r="D391" s="118"/>
      <c r="E391" s="118"/>
      <c r="F391" s="118"/>
      <c r="G391" s="118"/>
      <c r="H391" s="118"/>
    </row>
    <row r="392" spans="1:10" ht="3.75" customHeight="1" x14ac:dyDescent="0.2"/>
    <row r="393" spans="1:10" ht="15" customHeight="1" x14ac:dyDescent="0.2">
      <c r="A393" s="119" t="s">
        <v>80</v>
      </c>
      <c r="B393" s="119"/>
      <c r="C393" s="112" t="s">
        <v>81</v>
      </c>
      <c r="D393" s="112" t="s">
        <v>82</v>
      </c>
      <c r="E393" s="112" t="s">
        <v>83</v>
      </c>
      <c r="F393" s="112" t="s">
        <v>84</v>
      </c>
      <c r="G393" s="112" t="s">
        <v>186</v>
      </c>
      <c r="H393" s="112" t="s">
        <v>85</v>
      </c>
      <c r="I393" s="112" t="s">
        <v>35</v>
      </c>
      <c r="J393" s="112"/>
    </row>
    <row r="394" spans="1:10" ht="3.75" customHeight="1" x14ac:dyDescent="0.2"/>
    <row r="395" spans="1:10" ht="12.75" customHeight="1" x14ac:dyDescent="0.2">
      <c r="A395" s="120" t="s">
        <v>219</v>
      </c>
      <c r="B395" s="120">
        <v>1513</v>
      </c>
      <c r="C395" s="113">
        <v>75</v>
      </c>
      <c r="D395" s="113">
        <v>0</v>
      </c>
      <c r="E395" s="113">
        <v>75</v>
      </c>
      <c r="F395" s="113">
        <v>0</v>
      </c>
      <c r="G395" s="113">
        <v>0</v>
      </c>
      <c r="H395" s="113">
        <v>10</v>
      </c>
      <c r="I395" s="113">
        <v>75</v>
      </c>
      <c r="J395" s="113"/>
    </row>
    <row r="396" spans="1:10" ht="4.5" customHeight="1" x14ac:dyDescent="0.2"/>
    <row r="397" spans="1:10" ht="15" customHeight="1" x14ac:dyDescent="0.2">
      <c r="C397" s="114">
        <v>75</v>
      </c>
      <c r="D397" s="114">
        <v>0</v>
      </c>
      <c r="E397" s="114">
        <v>75</v>
      </c>
      <c r="F397" s="114">
        <v>0</v>
      </c>
      <c r="G397" s="114">
        <v>0</v>
      </c>
      <c r="H397" s="114">
        <v>10</v>
      </c>
      <c r="I397" s="114">
        <v>75</v>
      </c>
      <c r="J397" s="114"/>
    </row>
    <row r="398" spans="1:10" ht="7.5" customHeight="1" x14ac:dyDescent="0.2"/>
    <row r="399" spans="1:10" ht="2.25" customHeight="1" x14ac:dyDescent="0.2"/>
    <row r="400" spans="1:10" ht="20.25" customHeight="1" x14ac:dyDescent="0.2">
      <c r="A400" s="118" t="s">
        <v>116</v>
      </c>
      <c r="B400" s="118"/>
      <c r="C400" s="118"/>
      <c r="D400" s="118"/>
      <c r="E400" s="118"/>
      <c r="F400" s="118"/>
      <c r="G400" s="118"/>
      <c r="H400" s="118"/>
    </row>
    <row r="401" spans="1:10" ht="3.75" customHeight="1" x14ac:dyDescent="0.2"/>
    <row r="402" spans="1:10" ht="15" customHeight="1" x14ac:dyDescent="0.2">
      <c r="A402" s="119" t="s">
        <v>80</v>
      </c>
      <c r="B402" s="119"/>
      <c r="C402" s="112" t="s">
        <v>81</v>
      </c>
      <c r="D402" s="112" t="s">
        <v>82</v>
      </c>
      <c r="E402" s="112" t="s">
        <v>83</v>
      </c>
      <c r="F402" s="112" t="s">
        <v>84</v>
      </c>
      <c r="G402" s="112" t="s">
        <v>186</v>
      </c>
      <c r="H402" s="112" t="s">
        <v>85</v>
      </c>
      <c r="I402" s="112" t="s">
        <v>35</v>
      </c>
      <c r="J402" s="112"/>
    </row>
    <row r="403" spans="1:10" ht="3.75" customHeight="1" x14ac:dyDescent="0.2"/>
    <row r="404" spans="1:10" ht="12.75" customHeight="1" x14ac:dyDescent="0.2">
      <c r="A404" s="120" t="s">
        <v>50</v>
      </c>
      <c r="B404" s="120">
        <v>1514</v>
      </c>
      <c r="C404" s="113">
        <v>551</v>
      </c>
      <c r="D404" s="113">
        <v>980</v>
      </c>
      <c r="E404" s="113">
        <v>1246</v>
      </c>
      <c r="F404" s="113">
        <v>285</v>
      </c>
      <c r="G404" s="113">
        <v>0</v>
      </c>
      <c r="H404" s="113">
        <v>1050</v>
      </c>
      <c r="I404" s="113">
        <v>1531</v>
      </c>
      <c r="J404" s="113"/>
    </row>
    <row r="405" spans="1:10" ht="3.75" customHeight="1" x14ac:dyDescent="0.2"/>
    <row r="406" spans="1:10" ht="12.75" customHeight="1" x14ac:dyDescent="0.2">
      <c r="A406" s="120" t="s">
        <v>40</v>
      </c>
      <c r="B406" s="120">
        <v>1514</v>
      </c>
      <c r="C406" s="113">
        <v>1046</v>
      </c>
      <c r="D406" s="113">
        <v>476</v>
      </c>
      <c r="E406" s="113">
        <v>1192</v>
      </c>
      <c r="F406" s="113">
        <v>330</v>
      </c>
      <c r="G406" s="113">
        <v>0</v>
      </c>
      <c r="H406" s="113">
        <v>860</v>
      </c>
      <c r="I406" s="113">
        <v>1522</v>
      </c>
      <c r="J406" s="113"/>
    </row>
    <row r="407" spans="1:10" ht="3.75" customHeight="1" x14ac:dyDescent="0.2"/>
    <row r="408" spans="1:10" ht="12.75" customHeight="1" x14ac:dyDescent="0.2">
      <c r="A408" s="120" t="s">
        <v>54</v>
      </c>
      <c r="B408" s="120">
        <v>1514</v>
      </c>
      <c r="C408" s="113">
        <v>2180</v>
      </c>
      <c r="D408" s="113">
        <v>0</v>
      </c>
      <c r="E408" s="113">
        <v>24</v>
      </c>
      <c r="F408" s="113">
        <v>2156</v>
      </c>
      <c r="G408" s="113">
        <v>0</v>
      </c>
      <c r="H408" s="113">
        <v>944</v>
      </c>
      <c r="I408" s="113">
        <v>2180</v>
      </c>
      <c r="J408" s="113"/>
    </row>
    <row r="409" spans="1:10" ht="4.5" customHeight="1" x14ac:dyDescent="0.2"/>
    <row r="410" spans="1:10" ht="15" customHeight="1" x14ac:dyDescent="0.2">
      <c r="C410" s="114">
        <v>3777</v>
      </c>
      <c r="D410" s="114">
        <v>1456</v>
      </c>
      <c r="E410" s="114">
        <v>2462</v>
      </c>
      <c r="F410" s="114">
        <v>2771</v>
      </c>
      <c r="G410" s="114">
        <v>0</v>
      </c>
      <c r="H410" s="114">
        <v>2854</v>
      </c>
      <c r="I410" s="114">
        <v>5233</v>
      </c>
      <c r="J410" s="114"/>
    </row>
    <row r="411" spans="1:10" ht="7.5" customHeight="1" x14ac:dyDescent="0.2"/>
    <row r="412" spans="1:10" ht="20.25" customHeight="1" x14ac:dyDescent="0.2">
      <c r="A412" s="118" t="s">
        <v>173</v>
      </c>
      <c r="B412" s="118"/>
      <c r="C412" s="118"/>
      <c r="D412" s="118"/>
      <c r="E412" s="118"/>
      <c r="F412" s="118"/>
      <c r="G412" s="118"/>
      <c r="H412" s="118"/>
    </row>
    <row r="413" spans="1:10" ht="3.75" customHeight="1" x14ac:dyDescent="0.2"/>
    <row r="414" spans="1:10" ht="15" customHeight="1" x14ac:dyDescent="0.2">
      <c r="A414" s="119" t="s">
        <v>80</v>
      </c>
      <c r="B414" s="119"/>
      <c r="C414" s="112" t="s">
        <v>81</v>
      </c>
      <c r="D414" s="112" t="s">
        <v>82</v>
      </c>
      <c r="E414" s="112" t="s">
        <v>83</v>
      </c>
      <c r="F414" s="112" t="s">
        <v>84</v>
      </c>
      <c r="G414" s="112" t="s">
        <v>186</v>
      </c>
      <c r="H414" s="112" t="s">
        <v>85</v>
      </c>
      <c r="I414" s="112" t="s">
        <v>35</v>
      </c>
      <c r="J414" s="112"/>
    </row>
    <row r="415" spans="1:10" ht="3.75" customHeight="1" x14ac:dyDescent="0.2"/>
    <row r="416" spans="1:10" ht="12.75" customHeight="1" x14ac:dyDescent="0.2">
      <c r="A416" s="120" t="s">
        <v>204</v>
      </c>
      <c r="B416" s="120">
        <v>1517</v>
      </c>
      <c r="C416" s="113">
        <v>28</v>
      </c>
      <c r="D416" s="113">
        <v>83</v>
      </c>
      <c r="E416" s="113">
        <v>84</v>
      </c>
      <c r="F416" s="113">
        <v>27</v>
      </c>
      <c r="G416" s="113">
        <v>0</v>
      </c>
      <c r="H416" s="113">
        <v>86</v>
      </c>
      <c r="I416" s="113">
        <v>111</v>
      </c>
      <c r="J416" s="113"/>
    </row>
    <row r="417" spans="1:10" ht="3.75" customHeight="1" x14ac:dyDescent="0.2"/>
    <row r="418" spans="1:10" ht="12.75" customHeight="1" x14ac:dyDescent="0.2">
      <c r="A418" s="120" t="s">
        <v>197</v>
      </c>
      <c r="B418" s="120">
        <v>1517</v>
      </c>
      <c r="C418" s="113">
        <v>0</v>
      </c>
      <c r="D418" s="113">
        <v>52</v>
      </c>
      <c r="E418" s="113">
        <v>0</v>
      </c>
      <c r="F418" s="113">
        <v>52</v>
      </c>
      <c r="G418" s="113">
        <v>0</v>
      </c>
      <c r="H418" s="113">
        <v>52</v>
      </c>
      <c r="I418" s="113">
        <v>52</v>
      </c>
      <c r="J418" s="113"/>
    </row>
    <row r="419" spans="1:10" ht="3.75" customHeight="1" x14ac:dyDescent="0.2"/>
    <row r="420" spans="1:10" ht="12.75" customHeight="1" x14ac:dyDescent="0.2">
      <c r="A420" s="120" t="s">
        <v>49</v>
      </c>
      <c r="B420" s="120">
        <v>1517</v>
      </c>
      <c r="C420" s="113">
        <v>182</v>
      </c>
      <c r="D420" s="113">
        <v>0</v>
      </c>
      <c r="E420" s="113">
        <v>110</v>
      </c>
      <c r="F420" s="113">
        <v>72</v>
      </c>
      <c r="G420" s="113">
        <v>0</v>
      </c>
      <c r="H420" s="113">
        <v>104</v>
      </c>
      <c r="I420" s="113">
        <v>182</v>
      </c>
      <c r="J420" s="113"/>
    </row>
    <row r="421" spans="1:10" ht="3.75" customHeight="1" x14ac:dyDescent="0.2"/>
    <row r="422" spans="1:10" ht="12.75" customHeight="1" x14ac:dyDescent="0.2">
      <c r="A422" s="120" t="s">
        <v>219</v>
      </c>
      <c r="B422" s="120">
        <v>1517</v>
      </c>
      <c r="C422" s="113">
        <v>40</v>
      </c>
      <c r="D422" s="113">
        <v>0</v>
      </c>
      <c r="E422" s="113">
        <v>0</v>
      </c>
      <c r="F422" s="113">
        <v>40</v>
      </c>
      <c r="G422" s="113">
        <v>0</v>
      </c>
      <c r="H422" s="113">
        <v>0</v>
      </c>
      <c r="I422" s="113">
        <v>40</v>
      </c>
      <c r="J422" s="113"/>
    </row>
    <row r="423" spans="1:10" ht="4.5" customHeight="1" x14ac:dyDescent="0.2"/>
    <row r="424" spans="1:10" ht="15" customHeight="1" x14ac:dyDescent="0.2">
      <c r="C424" s="114">
        <v>250</v>
      </c>
      <c r="D424" s="114">
        <v>135</v>
      </c>
      <c r="E424" s="114">
        <v>194</v>
      </c>
      <c r="F424" s="114">
        <v>191</v>
      </c>
      <c r="G424" s="114">
        <v>0</v>
      </c>
      <c r="H424" s="114">
        <v>242</v>
      </c>
      <c r="I424" s="114">
        <v>385</v>
      </c>
      <c r="J424" s="114"/>
    </row>
    <row r="425" spans="1:10" ht="7.5" customHeight="1" x14ac:dyDescent="0.2"/>
    <row r="426" spans="1:10" ht="2.25" customHeight="1" x14ac:dyDescent="0.2"/>
    <row r="427" spans="1:10" ht="20.25" customHeight="1" x14ac:dyDescent="0.2">
      <c r="A427" s="118" t="s">
        <v>241</v>
      </c>
      <c r="B427" s="118"/>
      <c r="C427" s="118"/>
      <c r="D427" s="118"/>
      <c r="E427" s="118"/>
      <c r="F427" s="118"/>
      <c r="G427" s="118"/>
      <c r="H427" s="118"/>
    </row>
    <row r="428" spans="1:10" ht="3.75" customHeight="1" x14ac:dyDescent="0.2"/>
    <row r="429" spans="1:10" ht="15" customHeight="1" x14ac:dyDescent="0.2">
      <c r="A429" s="119" t="s">
        <v>80</v>
      </c>
      <c r="B429" s="119"/>
      <c r="C429" s="112" t="s">
        <v>81</v>
      </c>
      <c r="D429" s="112" t="s">
        <v>82</v>
      </c>
      <c r="E429" s="112" t="s">
        <v>83</v>
      </c>
      <c r="F429" s="112" t="s">
        <v>84</v>
      </c>
      <c r="G429" s="112" t="s">
        <v>186</v>
      </c>
      <c r="H429" s="112" t="s">
        <v>85</v>
      </c>
      <c r="I429" s="112" t="s">
        <v>35</v>
      </c>
      <c r="J429" s="112"/>
    </row>
    <row r="430" spans="1:10" ht="3.75" customHeight="1" x14ac:dyDescent="0.2"/>
    <row r="431" spans="1:10" ht="12.75" customHeight="1" x14ac:dyDescent="0.2">
      <c r="A431" s="120" t="s">
        <v>88</v>
      </c>
      <c r="B431" s="120">
        <v>1520</v>
      </c>
      <c r="C431" s="113">
        <v>0</v>
      </c>
      <c r="D431" s="113">
        <v>50</v>
      </c>
      <c r="E431" s="113">
        <v>0</v>
      </c>
      <c r="F431" s="113">
        <v>50</v>
      </c>
      <c r="G431" s="113">
        <v>0</v>
      </c>
      <c r="H431" s="113">
        <v>0</v>
      </c>
      <c r="I431" s="113">
        <v>50</v>
      </c>
      <c r="J431" s="113"/>
    </row>
    <row r="432" spans="1:10" ht="4.5" customHeight="1" x14ac:dyDescent="0.2"/>
    <row r="433" spans="1:10" ht="15" customHeight="1" x14ac:dyDescent="0.2">
      <c r="C433" s="114">
        <v>0</v>
      </c>
      <c r="D433" s="114">
        <v>50</v>
      </c>
      <c r="E433" s="114">
        <v>0</v>
      </c>
      <c r="F433" s="114">
        <v>50</v>
      </c>
      <c r="G433" s="114">
        <v>0</v>
      </c>
      <c r="H433" s="114">
        <v>0</v>
      </c>
      <c r="I433" s="114">
        <v>50</v>
      </c>
      <c r="J433" s="114"/>
    </row>
    <row r="434" spans="1:10" ht="7.5" customHeight="1" x14ac:dyDescent="0.2"/>
    <row r="435" spans="1:10" ht="2.25" customHeight="1" x14ac:dyDescent="0.2"/>
    <row r="436" spans="1:10" ht="20.25" customHeight="1" x14ac:dyDescent="0.2">
      <c r="A436" s="118" t="s">
        <v>117</v>
      </c>
      <c r="B436" s="118"/>
      <c r="C436" s="118"/>
      <c r="D436" s="118"/>
      <c r="E436" s="118"/>
      <c r="F436" s="118"/>
      <c r="G436" s="118"/>
      <c r="H436" s="118"/>
    </row>
    <row r="437" spans="1:10" ht="3.75" customHeight="1" x14ac:dyDescent="0.2"/>
    <row r="438" spans="1:10" ht="15" customHeight="1" x14ac:dyDescent="0.2">
      <c r="A438" s="119" t="s">
        <v>80</v>
      </c>
      <c r="B438" s="119"/>
      <c r="C438" s="112" t="s">
        <v>81</v>
      </c>
      <c r="D438" s="112" t="s">
        <v>82</v>
      </c>
      <c r="E438" s="112" t="s">
        <v>83</v>
      </c>
      <c r="F438" s="112" t="s">
        <v>84</v>
      </c>
      <c r="G438" s="112" t="s">
        <v>186</v>
      </c>
      <c r="H438" s="112" t="s">
        <v>85</v>
      </c>
      <c r="I438" s="112" t="s">
        <v>35</v>
      </c>
      <c r="J438" s="112"/>
    </row>
    <row r="439" spans="1:10" ht="3.75" customHeight="1" x14ac:dyDescent="0.2"/>
    <row r="440" spans="1:10" ht="12.75" customHeight="1" x14ac:dyDescent="0.2">
      <c r="A440" s="120" t="s">
        <v>118</v>
      </c>
      <c r="B440" s="120">
        <v>1521</v>
      </c>
      <c r="C440" s="113">
        <v>4009</v>
      </c>
      <c r="D440" s="113">
        <v>0</v>
      </c>
      <c r="E440" s="113">
        <v>3643</v>
      </c>
      <c r="F440" s="113">
        <v>366</v>
      </c>
      <c r="G440" s="113">
        <v>0</v>
      </c>
      <c r="H440" s="113">
        <v>1844</v>
      </c>
      <c r="I440" s="113">
        <v>4009</v>
      </c>
      <c r="J440" s="113"/>
    </row>
    <row r="441" spans="1:10" ht="3.75" customHeight="1" x14ac:dyDescent="0.2"/>
    <row r="442" spans="1:10" ht="12.75" customHeight="1" x14ac:dyDescent="0.2">
      <c r="A442" s="120" t="s">
        <v>39</v>
      </c>
      <c r="B442" s="120">
        <v>1521</v>
      </c>
      <c r="C442" s="113">
        <v>107</v>
      </c>
      <c r="D442" s="113">
        <v>156</v>
      </c>
      <c r="E442" s="113">
        <v>259</v>
      </c>
      <c r="F442" s="113">
        <v>4</v>
      </c>
      <c r="G442" s="113">
        <v>0</v>
      </c>
      <c r="H442" s="113">
        <v>6</v>
      </c>
      <c r="I442" s="113">
        <v>263</v>
      </c>
      <c r="J442" s="113"/>
    </row>
    <row r="443" spans="1:10" ht="3.75" customHeight="1" x14ac:dyDescent="0.2"/>
    <row r="444" spans="1:10" ht="12.75" customHeight="1" x14ac:dyDescent="0.2">
      <c r="A444" s="120" t="s">
        <v>127</v>
      </c>
      <c r="B444" s="120">
        <v>1521</v>
      </c>
      <c r="C444" s="113">
        <v>2</v>
      </c>
      <c r="D444" s="113">
        <v>0</v>
      </c>
      <c r="E444" s="113">
        <v>0</v>
      </c>
      <c r="F444" s="113">
        <v>2</v>
      </c>
      <c r="G444" s="113">
        <v>0</v>
      </c>
      <c r="H444" s="113">
        <v>2</v>
      </c>
      <c r="I444" s="113">
        <v>2</v>
      </c>
      <c r="J444" s="113"/>
    </row>
    <row r="445" spans="1:10" ht="4.5" customHeight="1" x14ac:dyDescent="0.2"/>
    <row r="446" spans="1:10" ht="15" customHeight="1" x14ac:dyDescent="0.2">
      <c r="C446" s="114">
        <v>4118</v>
      </c>
      <c r="D446" s="114">
        <v>156</v>
      </c>
      <c r="E446" s="114">
        <v>3902</v>
      </c>
      <c r="F446" s="114">
        <v>372</v>
      </c>
      <c r="G446" s="114">
        <v>0</v>
      </c>
      <c r="H446" s="114">
        <v>1852</v>
      </c>
      <c r="I446" s="114">
        <v>4274</v>
      </c>
      <c r="J446" s="114"/>
    </row>
    <row r="447" spans="1:10" ht="7.5" customHeight="1" x14ac:dyDescent="0.2"/>
    <row r="448" spans="1:10" ht="2.25" customHeight="1" x14ac:dyDescent="0.2"/>
    <row r="449" spans="1:10" ht="20.25" customHeight="1" x14ac:dyDescent="0.2">
      <c r="A449" s="118" t="s">
        <v>119</v>
      </c>
      <c r="B449" s="118"/>
      <c r="C449" s="118"/>
      <c r="D449" s="118"/>
      <c r="E449" s="118"/>
      <c r="F449" s="118"/>
      <c r="G449" s="118"/>
      <c r="H449" s="118"/>
    </row>
    <row r="450" spans="1:10" ht="3.75" customHeight="1" x14ac:dyDescent="0.2"/>
    <row r="451" spans="1:10" ht="15" customHeight="1" x14ac:dyDescent="0.2">
      <c r="A451" s="119" t="s">
        <v>80</v>
      </c>
      <c r="B451" s="119"/>
      <c r="C451" s="112" t="s">
        <v>81</v>
      </c>
      <c r="D451" s="112" t="s">
        <v>82</v>
      </c>
      <c r="E451" s="112" t="s">
        <v>83</v>
      </c>
      <c r="F451" s="112" t="s">
        <v>84</v>
      </c>
      <c r="G451" s="112" t="s">
        <v>186</v>
      </c>
      <c r="H451" s="112" t="s">
        <v>85</v>
      </c>
      <c r="I451" s="112" t="s">
        <v>35</v>
      </c>
      <c r="J451" s="112"/>
    </row>
    <row r="452" spans="1:10" ht="3.75" customHeight="1" x14ac:dyDescent="0.2"/>
    <row r="453" spans="1:10" ht="12.75" customHeight="1" x14ac:dyDescent="0.2">
      <c r="A453" s="120" t="s">
        <v>233</v>
      </c>
      <c r="B453" s="120">
        <v>1525</v>
      </c>
      <c r="C453" s="113">
        <v>255</v>
      </c>
      <c r="D453" s="113">
        <v>1</v>
      </c>
      <c r="E453" s="113">
        <v>0</v>
      </c>
      <c r="F453" s="113">
        <v>256</v>
      </c>
      <c r="G453" s="113">
        <v>0</v>
      </c>
      <c r="H453" s="113">
        <v>128</v>
      </c>
      <c r="I453" s="113">
        <v>256</v>
      </c>
      <c r="J453" s="113"/>
    </row>
    <row r="454" spans="1:10" ht="4.5" customHeight="1" x14ac:dyDescent="0.2"/>
    <row r="455" spans="1:10" ht="15" customHeight="1" x14ac:dyDescent="0.2">
      <c r="C455" s="114">
        <v>255</v>
      </c>
      <c r="D455" s="114">
        <v>1</v>
      </c>
      <c r="E455" s="114">
        <v>0</v>
      </c>
      <c r="F455" s="114">
        <v>256</v>
      </c>
      <c r="G455" s="114">
        <v>0</v>
      </c>
      <c r="H455" s="114">
        <v>128</v>
      </c>
      <c r="I455" s="114">
        <v>256</v>
      </c>
      <c r="J455" s="114"/>
    </row>
    <row r="456" spans="1:10" ht="7.5" customHeight="1" x14ac:dyDescent="0.2"/>
    <row r="457" spans="1:10" ht="2.25" customHeight="1" x14ac:dyDescent="0.2"/>
    <row r="458" spans="1:10" ht="20.25" customHeight="1" x14ac:dyDescent="0.2">
      <c r="A458" s="118" t="s">
        <v>120</v>
      </c>
      <c r="B458" s="118"/>
      <c r="C458" s="118"/>
      <c r="D458" s="118"/>
      <c r="E458" s="118"/>
      <c r="F458" s="118"/>
      <c r="G458" s="118"/>
      <c r="H458" s="118"/>
    </row>
    <row r="459" spans="1:10" ht="3.75" customHeight="1" x14ac:dyDescent="0.2"/>
    <row r="460" spans="1:10" ht="15" customHeight="1" x14ac:dyDescent="0.2">
      <c r="A460" s="119" t="s">
        <v>80</v>
      </c>
      <c r="B460" s="119"/>
      <c r="C460" s="112" t="s">
        <v>81</v>
      </c>
      <c r="D460" s="112" t="s">
        <v>82</v>
      </c>
      <c r="E460" s="112" t="s">
        <v>83</v>
      </c>
      <c r="F460" s="112" t="s">
        <v>84</v>
      </c>
      <c r="G460" s="112" t="s">
        <v>186</v>
      </c>
      <c r="H460" s="112" t="s">
        <v>85</v>
      </c>
      <c r="I460" s="112" t="s">
        <v>35</v>
      </c>
      <c r="J460" s="112"/>
    </row>
    <row r="461" spans="1:10" ht="3.75" customHeight="1" x14ac:dyDescent="0.2"/>
    <row r="462" spans="1:10" ht="12.75" customHeight="1" x14ac:dyDescent="0.2">
      <c r="A462" s="120" t="s">
        <v>220</v>
      </c>
      <c r="B462" s="120">
        <v>1570</v>
      </c>
      <c r="C462" s="113">
        <v>938</v>
      </c>
      <c r="D462" s="113">
        <v>502</v>
      </c>
      <c r="E462" s="113">
        <v>990</v>
      </c>
      <c r="F462" s="113">
        <v>450</v>
      </c>
      <c r="G462" s="113">
        <v>0</v>
      </c>
      <c r="H462" s="113">
        <v>808</v>
      </c>
      <c r="I462" s="113">
        <v>1440</v>
      </c>
      <c r="J462" s="113"/>
    </row>
    <row r="463" spans="1:10" ht="4.5" customHeight="1" x14ac:dyDescent="0.2"/>
    <row r="464" spans="1:10" ht="15" customHeight="1" x14ac:dyDescent="0.2">
      <c r="C464" s="114">
        <v>938</v>
      </c>
      <c r="D464" s="114">
        <v>502</v>
      </c>
      <c r="E464" s="114">
        <v>990</v>
      </c>
      <c r="F464" s="114">
        <v>450</v>
      </c>
      <c r="G464" s="114">
        <v>0</v>
      </c>
      <c r="H464" s="114">
        <v>808</v>
      </c>
      <c r="I464" s="114">
        <v>1440</v>
      </c>
      <c r="J464" s="114"/>
    </row>
    <row r="465" spans="1:10" ht="7.5" customHeight="1" x14ac:dyDescent="0.2"/>
    <row r="466" spans="1:10" ht="2.25" customHeight="1" x14ac:dyDescent="0.2"/>
    <row r="467" spans="1:10" ht="20.25" customHeight="1" x14ac:dyDescent="0.2">
      <c r="A467" s="118" t="s">
        <v>121</v>
      </c>
      <c r="B467" s="118"/>
      <c r="C467" s="118"/>
      <c r="D467" s="118"/>
      <c r="E467" s="118"/>
      <c r="F467" s="118"/>
      <c r="G467" s="118"/>
      <c r="H467" s="118"/>
    </row>
    <row r="468" spans="1:10" ht="3.75" customHeight="1" x14ac:dyDescent="0.2"/>
    <row r="469" spans="1:10" ht="15" customHeight="1" x14ac:dyDescent="0.2">
      <c r="A469" s="119" t="s">
        <v>80</v>
      </c>
      <c r="B469" s="119"/>
      <c r="C469" s="112" t="s">
        <v>81</v>
      </c>
      <c r="D469" s="112" t="s">
        <v>82</v>
      </c>
      <c r="E469" s="112" t="s">
        <v>83</v>
      </c>
      <c r="F469" s="112" t="s">
        <v>84</v>
      </c>
      <c r="G469" s="112" t="s">
        <v>186</v>
      </c>
      <c r="H469" s="112" t="s">
        <v>85</v>
      </c>
      <c r="I469" s="112" t="s">
        <v>35</v>
      </c>
      <c r="J469" s="112"/>
    </row>
    <row r="470" spans="1:10" ht="3.75" customHeight="1" x14ac:dyDescent="0.2"/>
    <row r="471" spans="1:10" ht="12.75" customHeight="1" x14ac:dyDescent="0.2">
      <c r="A471" s="120" t="s">
        <v>52</v>
      </c>
      <c r="B471" s="120">
        <v>1572</v>
      </c>
      <c r="C471" s="113">
        <v>546</v>
      </c>
      <c r="D471" s="113">
        <v>671</v>
      </c>
      <c r="E471" s="113">
        <v>1208</v>
      </c>
      <c r="F471" s="113">
        <v>9</v>
      </c>
      <c r="G471" s="113">
        <v>0</v>
      </c>
      <c r="H471" s="113">
        <v>942</v>
      </c>
      <c r="I471" s="113">
        <v>1217</v>
      </c>
      <c r="J471" s="113"/>
    </row>
    <row r="472" spans="1:10" ht="4.5" customHeight="1" x14ac:dyDescent="0.2"/>
    <row r="473" spans="1:10" ht="15" customHeight="1" x14ac:dyDescent="0.2">
      <c r="C473" s="114">
        <v>546</v>
      </c>
      <c r="D473" s="114">
        <v>671</v>
      </c>
      <c r="E473" s="114">
        <v>1208</v>
      </c>
      <c r="F473" s="114">
        <v>9</v>
      </c>
      <c r="G473" s="114">
        <v>0</v>
      </c>
      <c r="H473" s="114">
        <v>942</v>
      </c>
      <c r="I473" s="114">
        <v>1217</v>
      </c>
      <c r="J473" s="114"/>
    </row>
    <row r="474" spans="1:10" ht="7.5" customHeight="1" x14ac:dyDescent="0.2"/>
    <row r="475" spans="1:10" ht="2.25" customHeight="1" x14ac:dyDescent="0.2"/>
    <row r="476" spans="1:10" ht="20.25" customHeight="1" x14ac:dyDescent="0.2">
      <c r="A476" s="118" t="s">
        <v>122</v>
      </c>
      <c r="B476" s="118"/>
      <c r="C476" s="118"/>
      <c r="D476" s="118"/>
      <c r="E476" s="118"/>
      <c r="F476" s="118"/>
      <c r="G476" s="118"/>
      <c r="H476" s="118"/>
    </row>
    <row r="477" spans="1:10" ht="3.75" customHeight="1" x14ac:dyDescent="0.2"/>
    <row r="478" spans="1:10" ht="15" customHeight="1" x14ac:dyDescent="0.2">
      <c r="A478" s="119" t="s">
        <v>80</v>
      </c>
      <c r="B478" s="119"/>
      <c r="C478" s="112" t="s">
        <v>81</v>
      </c>
      <c r="D478" s="112" t="s">
        <v>82</v>
      </c>
      <c r="E478" s="112" t="s">
        <v>83</v>
      </c>
      <c r="F478" s="112" t="s">
        <v>84</v>
      </c>
      <c r="G478" s="112" t="s">
        <v>186</v>
      </c>
      <c r="H478" s="112" t="s">
        <v>85</v>
      </c>
      <c r="I478" s="112" t="s">
        <v>35</v>
      </c>
      <c r="J478" s="112"/>
    </row>
    <row r="479" spans="1:10" ht="3.75" customHeight="1" x14ac:dyDescent="0.2"/>
    <row r="480" spans="1:10" ht="12.75" customHeight="1" x14ac:dyDescent="0.2">
      <c r="A480" s="120" t="s">
        <v>96</v>
      </c>
      <c r="B480" s="120">
        <v>1595</v>
      </c>
      <c r="C480" s="113">
        <v>15</v>
      </c>
      <c r="D480" s="113">
        <v>74</v>
      </c>
      <c r="E480" s="113">
        <v>89</v>
      </c>
      <c r="F480" s="113">
        <v>0</v>
      </c>
      <c r="G480" s="113">
        <v>0</v>
      </c>
      <c r="H480" s="113">
        <v>64</v>
      </c>
      <c r="I480" s="113">
        <v>89</v>
      </c>
      <c r="J480" s="113"/>
    </row>
    <row r="481" spans="1:10" ht="3.75" customHeight="1" x14ac:dyDescent="0.2"/>
    <row r="482" spans="1:10" ht="12.75" customHeight="1" x14ac:dyDescent="0.2">
      <c r="A482" s="120" t="s">
        <v>47</v>
      </c>
      <c r="B482" s="120">
        <v>1595</v>
      </c>
      <c r="C482" s="113">
        <v>1</v>
      </c>
      <c r="D482" s="113">
        <v>0</v>
      </c>
      <c r="E482" s="113">
        <v>0</v>
      </c>
      <c r="F482" s="113">
        <v>1</v>
      </c>
      <c r="G482" s="113">
        <v>0</v>
      </c>
      <c r="H482" s="113">
        <v>0</v>
      </c>
      <c r="I482" s="113">
        <v>1</v>
      </c>
      <c r="J482" s="113"/>
    </row>
    <row r="483" spans="1:10" ht="4.5" customHeight="1" x14ac:dyDescent="0.2"/>
    <row r="484" spans="1:10" ht="15" customHeight="1" x14ac:dyDescent="0.2">
      <c r="C484" s="114">
        <v>16</v>
      </c>
      <c r="D484" s="114">
        <v>74</v>
      </c>
      <c r="E484" s="114">
        <v>89</v>
      </c>
      <c r="F484" s="114">
        <v>1</v>
      </c>
      <c r="G484" s="114">
        <v>0</v>
      </c>
      <c r="H484" s="114">
        <v>64</v>
      </c>
      <c r="I484" s="114">
        <v>90</v>
      </c>
      <c r="J484" s="114"/>
    </row>
    <row r="485" spans="1:10" ht="7.5" customHeight="1" x14ac:dyDescent="0.2"/>
    <row r="486" spans="1:10" ht="20.25" customHeight="1" x14ac:dyDescent="0.2">
      <c r="A486" s="118" t="s">
        <v>123</v>
      </c>
      <c r="B486" s="118"/>
      <c r="C486" s="118"/>
      <c r="D486" s="118"/>
      <c r="E486" s="118"/>
      <c r="F486" s="118"/>
      <c r="G486" s="118"/>
      <c r="H486" s="118"/>
    </row>
    <row r="487" spans="1:10" ht="3.75" customHeight="1" x14ac:dyDescent="0.2"/>
    <row r="488" spans="1:10" ht="15" customHeight="1" x14ac:dyDescent="0.2">
      <c r="A488" s="119" t="s">
        <v>80</v>
      </c>
      <c r="B488" s="119"/>
      <c r="C488" s="112" t="s">
        <v>81</v>
      </c>
      <c r="D488" s="112" t="s">
        <v>82</v>
      </c>
      <c r="E488" s="112" t="s">
        <v>83</v>
      </c>
      <c r="F488" s="112" t="s">
        <v>84</v>
      </c>
      <c r="G488" s="112" t="s">
        <v>186</v>
      </c>
      <c r="H488" s="112" t="s">
        <v>85</v>
      </c>
      <c r="I488" s="112" t="s">
        <v>35</v>
      </c>
      <c r="J488" s="112"/>
    </row>
    <row r="489" spans="1:10" ht="3.75" customHeight="1" x14ac:dyDescent="0.2"/>
    <row r="490" spans="1:10" ht="12.75" customHeight="1" x14ac:dyDescent="0.2">
      <c r="A490" s="120" t="s">
        <v>221</v>
      </c>
      <c r="B490" s="120">
        <v>1605</v>
      </c>
      <c r="C490" s="113">
        <v>3</v>
      </c>
      <c r="D490" s="113">
        <v>0</v>
      </c>
      <c r="E490" s="113">
        <v>0</v>
      </c>
      <c r="F490" s="113">
        <v>3</v>
      </c>
      <c r="G490" s="113">
        <v>0</v>
      </c>
      <c r="H490" s="113">
        <v>0</v>
      </c>
      <c r="I490" s="113">
        <v>3</v>
      </c>
      <c r="J490" s="113"/>
    </row>
    <row r="491" spans="1:10" ht="4.5" customHeight="1" x14ac:dyDescent="0.2"/>
    <row r="492" spans="1:10" ht="15" customHeight="1" x14ac:dyDescent="0.2">
      <c r="C492" s="114">
        <v>3</v>
      </c>
      <c r="D492" s="114">
        <v>0</v>
      </c>
      <c r="E492" s="114">
        <v>0</v>
      </c>
      <c r="F492" s="114">
        <v>3</v>
      </c>
      <c r="G492" s="114">
        <v>0</v>
      </c>
      <c r="H492" s="114">
        <v>0</v>
      </c>
      <c r="I492" s="114">
        <v>3</v>
      </c>
      <c r="J492" s="114"/>
    </row>
    <row r="493" spans="1:10" ht="7.5" customHeight="1" x14ac:dyDescent="0.2"/>
    <row r="494" spans="1:10" ht="2.25" customHeight="1" x14ac:dyDescent="0.2"/>
    <row r="495" spans="1:10" ht="20.25" customHeight="1" x14ac:dyDescent="0.2">
      <c r="A495" s="118" t="s">
        <v>124</v>
      </c>
      <c r="B495" s="118"/>
      <c r="C495" s="118"/>
      <c r="D495" s="118"/>
      <c r="E495" s="118"/>
      <c r="F495" s="118"/>
      <c r="G495" s="118"/>
      <c r="H495" s="118"/>
    </row>
    <row r="496" spans="1:10" ht="3.75" customHeight="1" x14ac:dyDescent="0.2"/>
    <row r="497" spans="1:10" ht="15" customHeight="1" x14ac:dyDescent="0.2">
      <c r="A497" s="119" t="s">
        <v>80</v>
      </c>
      <c r="B497" s="119"/>
      <c r="C497" s="112" t="s">
        <v>81</v>
      </c>
      <c r="D497" s="112" t="s">
        <v>82</v>
      </c>
      <c r="E497" s="112" t="s">
        <v>83</v>
      </c>
      <c r="F497" s="112" t="s">
        <v>84</v>
      </c>
      <c r="G497" s="112" t="s">
        <v>186</v>
      </c>
      <c r="H497" s="112" t="s">
        <v>85</v>
      </c>
      <c r="I497" s="112" t="s">
        <v>35</v>
      </c>
      <c r="J497" s="112"/>
    </row>
    <row r="498" spans="1:10" ht="3.75" customHeight="1" x14ac:dyDescent="0.2"/>
    <row r="499" spans="1:10" ht="12.75" customHeight="1" x14ac:dyDescent="0.2">
      <c r="A499" s="120" t="s">
        <v>54</v>
      </c>
      <c r="B499" s="120">
        <v>1635</v>
      </c>
      <c r="C499" s="113">
        <v>3276</v>
      </c>
      <c r="D499" s="113">
        <v>0</v>
      </c>
      <c r="E499" s="113">
        <v>125</v>
      </c>
      <c r="F499" s="113">
        <v>3151</v>
      </c>
      <c r="G499" s="113">
        <v>0</v>
      </c>
      <c r="H499" s="113">
        <v>2726</v>
      </c>
      <c r="I499" s="113">
        <v>3276</v>
      </c>
      <c r="J499" s="113"/>
    </row>
    <row r="500" spans="1:10" ht="3.75" customHeight="1" x14ac:dyDescent="0.2"/>
    <row r="501" spans="1:10" ht="12.75" customHeight="1" x14ac:dyDescent="0.2">
      <c r="A501" s="120" t="s">
        <v>232</v>
      </c>
      <c r="B501" s="120">
        <v>1635</v>
      </c>
      <c r="C501" s="113">
        <v>109</v>
      </c>
      <c r="D501" s="113">
        <v>46</v>
      </c>
      <c r="E501" s="113">
        <v>0</v>
      </c>
      <c r="F501" s="113">
        <v>155</v>
      </c>
      <c r="G501" s="113">
        <v>0</v>
      </c>
      <c r="H501" s="113">
        <v>42</v>
      </c>
      <c r="I501" s="113">
        <v>155</v>
      </c>
      <c r="J501" s="113"/>
    </row>
    <row r="502" spans="1:10" ht="3.75" customHeight="1" x14ac:dyDescent="0.2"/>
    <row r="503" spans="1:10" ht="12.75" customHeight="1" x14ac:dyDescent="0.2">
      <c r="A503" s="120" t="s">
        <v>50</v>
      </c>
      <c r="B503" s="120">
        <v>1635</v>
      </c>
      <c r="C503" s="113">
        <v>3</v>
      </c>
      <c r="D503" s="113">
        <v>0</v>
      </c>
      <c r="E503" s="113">
        <v>0</v>
      </c>
      <c r="F503" s="113">
        <v>3</v>
      </c>
      <c r="G503" s="113">
        <v>0</v>
      </c>
      <c r="H503" s="113">
        <v>2</v>
      </c>
      <c r="I503" s="113">
        <v>3</v>
      </c>
      <c r="J503" s="113"/>
    </row>
    <row r="504" spans="1:10" ht="4.5" customHeight="1" x14ac:dyDescent="0.2"/>
    <row r="505" spans="1:10" ht="15" customHeight="1" x14ac:dyDescent="0.2">
      <c r="C505" s="114">
        <v>3388</v>
      </c>
      <c r="D505" s="114">
        <v>46</v>
      </c>
      <c r="E505" s="114">
        <v>125</v>
      </c>
      <c r="F505" s="114">
        <v>3309</v>
      </c>
      <c r="G505" s="114">
        <v>0</v>
      </c>
      <c r="H505" s="114">
        <v>2770</v>
      </c>
      <c r="I505" s="114">
        <v>3434</v>
      </c>
      <c r="J505" s="114"/>
    </row>
    <row r="506" spans="1:10" ht="7.5" customHeight="1" x14ac:dyDescent="0.2"/>
    <row r="507" spans="1:10" ht="2.25" customHeight="1" x14ac:dyDescent="0.2"/>
    <row r="508" spans="1:10" ht="20.25" customHeight="1" x14ac:dyDescent="0.2">
      <c r="A508" s="118" t="s">
        <v>125</v>
      </c>
      <c r="B508" s="118"/>
      <c r="C508" s="118"/>
      <c r="D508" s="118"/>
      <c r="E508" s="118"/>
      <c r="F508" s="118"/>
      <c r="G508" s="118"/>
      <c r="H508" s="118"/>
    </row>
    <row r="509" spans="1:10" ht="3.75" customHeight="1" x14ac:dyDescent="0.2"/>
    <row r="510" spans="1:10" ht="15" customHeight="1" x14ac:dyDescent="0.2">
      <c r="A510" s="119" t="s">
        <v>80</v>
      </c>
      <c r="B510" s="119"/>
      <c r="C510" s="112" t="s">
        <v>81</v>
      </c>
      <c r="D510" s="112" t="s">
        <v>82</v>
      </c>
      <c r="E510" s="112" t="s">
        <v>83</v>
      </c>
      <c r="F510" s="112" t="s">
        <v>84</v>
      </c>
      <c r="G510" s="112" t="s">
        <v>186</v>
      </c>
      <c r="H510" s="112" t="s">
        <v>85</v>
      </c>
      <c r="I510" s="112" t="s">
        <v>35</v>
      </c>
      <c r="J510" s="112"/>
    </row>
    <row r="511" spans="1:10" ht="3.75" customHeight="1" x14ac:dyDescent="0.2"/>
    <row r="512" spans="1:10" ht="12.75" customHeight="1" x14ac:dyDescent="0.2">
      <c r="A512" s="120" t="s">
        <v>53</v>
      </c>
      <c r="B512" s="120">
        <v>1640</v>
      </c>
      <c r="C512" s="113">
        <v>173</v>
      </c>
      <c r="D512" s="113">
        <v>453</v>
      </c>
      <c r="E512" s="113">
        <v>212</v>
      </c>
      <c r="F512" s="113">
        <v>414</v>
      </c>
      <c r="G512" s="113">
        <v>0</v>
      </c>
      <c r="H512" s="113">
        <v>280</v>
      </c>
      <c r="I512" s="113">
        <v>626</v>
      </c>
      <c r="J512" s="113"/>
    </row>
    <row r="513" spans="1:10" ht="3.75" customHeight="1" x14ac:dyDescent="0.2"/>
    <row r="514" spans="1:10" ht="12.75" customHeight="1" x14ac:dyDescent="0.2">
      <c r="A514" s="120" t="s">
        <v>44</v>
      </c>
      <c r="B514" s="120">
        <v>1640</v>
      </c>
      <c r="C514" s="113">
        <v>150</v>
      </c>
      <c r="D514" s="113">
        <v>0</v>
      </c>
      <c r="E514" s="113">
        <v>105</v>
      </c>
      <c r="F514" s="113">
        <v>45</v>
      </c>
      <c r="G514" s="113">
        <v>0</v>
      </c>
      <c r="H514" s="113">
        <v>60</v>
      </c>
      <c r="I514" s="113">
        <v>150</v>
      </c>
      <c r="J514" s="113"/>
    </row>
    <row r="515" spans="1:10" ht="4.5" customHeight="1" x14ac:dyDescent="0.2"/>
    <row r="516" spans="1:10" ht="15" customHeight="1" x14ac:dyDescent="0.2">
      <c r="C516" s="114">
        <v>323</v>
      </c>
      <c r="D516" s="114">
        <v>453</v>
      </c>
      <c r="E516" s="114">
        <v>317</v>
      </c>
      <c r="F516" s="114">
        <v>459</v>
      </c>
      <c r="G516" s="114">
        <v>0</v>
      </c>
      <c r="H516" s="114">
        <v>340</v>
      </c>
      <c r="I516" s="114">
        <v>776</v>
      </c>
      <c r="J516" s="114"/>
    </row>
    <row r="517" spans="1:10" ht="7.5" customHeight="1" x14ac:dyDescent="0.2"/>
    <row r="518" spans="1:10" ht="2.25" customHeight="1" x14ac:dyDescent="0.2"/>
    <row r="519" spans="1:10" ht="20.25" customHeight="1" x14ac:dyDescent="0.2">
      <c r="A519" s="118" t="s">
        <v>126</v>
      </c>
      <c r="B519" s="118"/>
      <c r="C519" s="118"/>
      <c r="D519" s="118"/>
      <c r="E519" s="118"/>
      <c r="F519" s="118"/>
      <c r="G519" s="118"/>
      <c r="H519" s="118"/>
    </row>
    <row r="520" spans="1:10" ht="3.75" customHeight="1" x14ac:dyDescent="0.2"/>
    <row r="521" spans="1:10" ht="15" customHeight="1" x14ac:dyDescent="0.2">
      <c r="A521" s="119" t="s">
        <v>80</v>
      </c>
      <c r="B521" s="119"/>
      <c r="C521" s="112" t="s">
        <v>81</v>
      </c>
      <c r="D521" s="112" t="s">
        <v>82</v>
      </c>
      <c r="E521" s="112" t="s">
        <v>83</v>
      </c>
      <c r="F521" s="112" t="s">
        <v>84</v>
      </c>
      <c r="G521" s="112" t="s">
        <v>186</v>
      </c>
      <c r="H521" s="112" t="s">
        <v>85</v>
      </c>
      <c r="I521" s="112" t="s">
        <v>35</v>
      </c>
      <c r="J521" s="112"/>
    </row>
    <row r="522" spans="1:10" ht="3.75" customHeight="1" x14ac:dyDescent="0.2"/>
    <row r="523" spans="1:10" ht="12.75" customHeight="1" x14ac:dyDescent="0.2">
      <c r="A523" s="120" t="s">
        <v>200</v>
      </c>
      <c r="B523" s="120">
        <v>1653</v>
      </c>
      <c r="C523" s="113">
        <v>764</v>
      </c>
      <c r="D523" s="113">
        <v>302</v>
      </c>
      <c r="E523" s="113">
        <v>855</v>
      </c>
      <c r="F523" s="113">
        <v>211</v>
      </c>
      <c r="G523" s="113">
        <v>0</v>
      </c>
      <c r="H523" s="113">
        <v>340</v>
      </c>
      <c r="I523" s="113">
        <v>1066</v>
      </c>
      <c r="J523" s="113"/>
    </row>
    <row r="524" spans="1:10" ht="3.75" customHeight="1" x14ac:dyDescent="0.2"/>
    <row r="525" spans="1:10" ht="12.75" customHeight="1" x14ac:dyDescent="0.2">
      <c r="A525" s="120" t="s">
        <v>56</v>
      </c>
      <c r="B525" s="120">
        <v>1653</v>
      </c>
      <c r="C525" s="113">
        <v>0</v>
      </c>
      <c r="D525" s="113">
        <v>1</v>
      </c>
      <c r="E525" s="113">
        <v>0</v>
      </c>
      <c r="F525" s="113">
        <v>1</v>
      </c>
      <c r="G525" s="113">
        <v>0</v>
      </c>
      <c r="H525" s="113">
        <v>0</v>
      </c>
      <c r="I525" s="113">
        <v>1</v>
      </c>
      <c r="J525" s="113"/>
    </row>
    <row r="526" spans="1:10" ht="4.5" customHeight="1" x14ac:dyDescent="0.2"/>
    <row r="527" spans="1:10" ht="15" customHeight="1" x14ac:dyDescent="0.2">
      <c r="C527" s="114">
        <v>764</v>
      </c>
      <c r="D527" s="114">
        <v>303</v>
      </c>
      <c r="E527" s="114">
        <v>855</v>
      </c>
      <c r="F527" s="114">
        <v>212</v>
      </c>
      <c r="G527" s="114">
        <v>0</v>
      </c>
      <c r="H527" s="114">
        <v>340</v>
      </c>
      <c r="I527" s="114">
        <v>1067</v>
      </c>
      <c r="J527" s="114"/>
    </row>
    <row r="528" spans="1:10" ht="7.5" customHeight="1" x14ac:dyDescent="0.2"/>
    <row r="529" spans="1:10" ht="2.25" customHeight="1" x14ac:dyDescent="0.2"/>
    <row r="530" spans="1:10" ht="20.25" customHeight="1" x14ac:dyDescent="0.2">
      <c r="A530" s="118" t="s">
        <v>129</v>
      </c>
      <c r="B530" s="118"/>
      <c r="C530" s="118"/>
      <c r="D530" s="118"/>
      <c r="E530" s="118"/>
      <c r="F530" s="118"/>
      <c r="G530" s="118"/>
      <c r="H530" s="118"/>
    </row>
    <row r="531" spans="1:10" ht="3.75" customHeight="1" x14ac:dyDescent="0.2"/>
    <row r="532" spans="1:10" ht="15" customHeight="1" x14ac:dyDescent="0.2">
      <c r="A532" s="119" t="s">
        <v>80</v>
      </c>
      <c r="B532" s="119"/>
      <c r="C532" s="112" t="s">
        <v>81</v>
      </c>
      <c r="D532" s="112" t="s">
        <v>82</v>
      </c>
      <c r="E532" s="112" t="s">
        <v>83</v>
      </c>
      <c r="F532" s="112" t="s">
        <v>84</v>
      </c>
      <c r="G532" s="112" t="s">
        <v>186</v>
      </c>
      <c r="H532" s="112" t="s">
        <v>85</v>
      </c>
      <c r="I532" s="112" t="s">
        <v>35</v>
      </c>
      <c r="J532" s="112"/>
    </row>
    <row r="533" spans="1:10" ht="3.75" customHeight="1" x14ac:dyDescent="0.2"/>
    <row r="534" spans="1:10" ht="12.75" customHeight="1" x14ac:dyDescent="0.2">
      <c r="A534" s="120" t="s">
        <v>37</v>
      </c>
      <c r="B534" s="120">
        <v>1657</v>
      </c>
      <c r="C534" s="113">
        <v>447</v>
      </c>
      <c r="D534" s="113">
        <v>40</v>
      </c>
      <c r="E534" s="113">
        <v>336</v>
      </c>
      <c r="F534" s="113">
        <v>151</v>
      </c>
      <c r="G534" s="113">
        <v>0</v>
      </c>
      <c r="H534" s="113">
        <v>364</v>
      </c>
      <c r="I534" s="113">
        <v>487</v>
      </c>
      <c r="J534" s="113"/>
    </row>
    <row r="535" spans="1:10" ht="4.5" customHeight="1" x14ac:dyDescent="0.2"/>
    <row r="536" spans="1:10" ht="15" customHeight="1" x14ac:dyDescent="0.2">
      <c r="C536" s="114">
        <v>447</v>
      </c>
      <c r="D536" s="114">
        <v>40</v>
      </c>
      <c r="E536" s="114">
        <v>336</v>
      </c>
      <c r="F536" s="114">
        <v>151</v>
      </c>
      <c r="G536" s="114">
        <v>0</v>
      </c>
      <c r="H536" s="114">
        <v>364</v>
      </c>
      <c r="I536" s="114">
        <v>487</v>
      </c>
      <c r="J536" s="114"/>
    </row>
    <row r="537" spans="1:10" ht="7.5" customHeight="1" x14ac:dyDescent="0.2"/>
    <row r="538" spans="1:10" ht="2.25" customHeight="1" x14ac:dyDescent="0.2"/>
    <row r="539" spans="1:10" ht="20.25" customHeight="1" x14ac:dyDescent="0.2">
      <c r="A539" s="118" t="s">
        <v>130</v>
      </c>
      <c r="B539" s="118"/>
      <c r="C539" s="118"/>
      <c r="D539" s="118"/>
      <c r="E539" s="118"/>
      <c r="F539" s="118"/>
      <c r="G539" s="118"/>
      <c r="H539" s="118"/>
    </row>
    <row r="540" spans="1:10" ht="3.75" customHeight="1" x14ac:dyDescent="0.2"/>
    <row r="541" spans="1:10" ht="15" customHeight="1" x14ac:dyDescent="0.2">
      <c r="A541" s="119" t="s">
        <v>80</v>
      </c>
      <c r="B541" s="119"/>
      <c r="C541" s="112" t="s">
        <v>81</v>
      </c>
      <c r="D541" s="112" t="s">
        <v>82</v>
      </c>
      <c r="E541" s="112" t="s">
        <v>83</v>
      </c>
      <c r="F541" s="112" t="s">
        <v>84</v>
      </c>
      <c r="G541" s="112" t="s">
        <v>186</v>
      </c>
      <c r="H541" s="112" t="s">
        <v>85</v>
      </c>
      <c r="I541" s="112" t="s">
        <v>35</v>
      </c>
      <c r="J541" s="112"/>
    </row>
    <row r="542" spans="1:10" ht="3.75" customHeight="1" x14ac:dyDescent="0.2"/>
    <row r="543" spans="1:10" ht="12.75" customHeight="1" x14ac:dyDescent="0.2">
      <c r="A543" s="120" t="s">
        <v>96</v>
      </c>
      <c r="B543" s="120">
        <v>1663</v>
      </c>
      <c r="C543" s="113">
        <v>50</v>
      </c>
      <c r="D543" s="113">
        <v>0</v>
      </c>
      <c r="E543" s="113">
        <v>0</v>
      </c>
      <c r="F543" s="113">
        <v>50</v>
      </c>
      <c r="G543" s="113">
        <v>0</v>
      </c>
      <c r="H543" s="113">
        <v>0</v>
      </c>
      <c r="I543" s="113">
        <v>50</v>
      </c>
      <c r="J543" s="113"/>
    </row>
    <row r="544" spans="1:10" ht="3.75" customHeight="1" x14ac:dyDescent="0.2"/>
    <row r="545" spans="1:10" ht="12.75" customHeight="1" x14ac:dyDescent="0.2">
      <c r="A545" s="120" t="s">
        <v>234</v>
      </c>
      <c r="B545" s="120">
        <v>1663</v>
      </c>
      <c r="C545" s="113">
        <v>0</v>
      </c>
      <c r="D545" s="113">
        <v>0</v>
      </c>
      <c r="E545" s="113">
        <v>0</v>
      </c>
      <c r="F545" s="113">
        <v>0</v>
      </c>
      <c r="G545" s="113">
        <v>2</v>
      </c>
      <c r="H545" s="113">
        <v>0</v>
      </c>
      <c r="I545" s="113">
        <v>2</v>
      </c>
      <c r="J545" s="113"/>
    </row>
    <row r="546" spans="1:10" ht="4.5" customHeight="1" x14ac:dyDescent="0.2"/>
    <row r="547" spans="1:10" ht="15" customHeight="1" x14ac:dyDescent="0.2">
      <c r="C547" s="114">
        <v>50</v>
      </c>
      <c r="D547" s="114">
        <v>0</v>
      </c>
      <c r="E547" s="114">
        <v>0</v>
      </c>
      <c r="F547" s="114">
        <v>50</v>
      </c>
      <c r="G547" s="114">
        <v>2</v>
      </c>
      <c r="H547" s="114">
        <v>0</v>
      </c>
      <c r="I547" s="114">
        <v>52</v>
      </c>
      <c r="J547" s="114"/>
    </row>
    <row r="548" spans="1:10" ht="7.5" customHeight="1" x14ac:dyDescent="0.2"/>
    <row r="549" spans="1:10" ht="2.25" customHeight="1" x14ac:dyDescent="0.2"/>
    <row r="550" spans="1:10" ht="20.25" customHeight="1" x14ac:dyDescent="0.2">
      <c r="A550" s="118" t="s">
        <v>195</v>
      </c>
      <c r="B550" s="118"/>
      <c r="C550" s="118"/>
      <c r="D550" s="118"/>
      <c r="E550" s="118"/>
      <c r="F550" s="118"/>
      <c r="G550" s="118"/>
      <c r="H550" s="118"/>
    </row>
    <row r="551" spans="1:10" ht="3.75" customHeight="1" x14ac:dyDescent="0.2"/>
    <row r="552" spans="1:10" ht="15" customHeight="1" x14ac:dyDescent="0.2">
      <c r="A552" s="119" t="s">
        <v>80</v>
      </c>
      <c r="B552" s="119"/>
      <c r="C552" s="112" t="s">
        <v>81</v>
      </c>
      <c r="D552" s="112" t="s">
        <v>82</v>
      </c>
      <c r="E552" s="112" t="s">
        <v>83</v>
      </c>
      <c r="F552" s="112" t="s">
        <v>84</v>
      </c>
      <c r="G552" s="112" t="s">
        <v>186</v>
      </c>
      <c r="H552" s="112" t="s">
        <v>85</v>
      </c>
      <c r="I552" s="112" t="s">
        <v>35</v>
      </c>
      <c r="J552" s="112"/>
    </row>
    <row r="553" spans="1:10" ht="3.75" customHeight="1" x14ac:dyDescent="0.2"/>
    <row r="554" spans="1:10" ht="12.75" customHeight="1" x14ac:dyDescent="0.2">
      <c r="A554" s="120" t="s">
        <v>54</v>
      </c>
      <c r="B554" s="120">
        <v>1679</v>
      </c>
      <c r="C554" s="113">
        <v>818</v>
      </c>
      <c r="D554" s="113">
        <v>0</v>
      </c>
      <c r="E554" s="113">
        <v>248</v>
      </c>
      <c r="F554" s="113">
        <v>570</v>
      </c>
      <c r="G554" s="113">
        <v>0</v>
      </c>
      <c r="H554" s="113">
        <v>550</v>
      </c>
      <c r="I554" s="113">
        <v>818</v>
      </c>
      <c r="J554" s="113"/>
    </row>
    <row r="555" spans="1:10" ht="3.75" customHeight="1" x14ac:dyDescent="0.2"/>
    <row r="556" spans="1:10" ht="12.75" customHeight="1" x14ac:dyDescent="0.2">
      <c r="A556" s="120" t="s">
        <v>50</v>
      </c>
      <c r="B556" s="120">
        <v>1679</v>
      </c>
      <c r="C556" s="113">
        <v>28</v>
      </c>
      <c r="D556" s="113">
        <v>16</v>
      </c>
      <c r="E556" s="113">
        <v>44</v>
      </c>
      <c r="F556" s="113">
        <v>0</v>
      </c>
      <c r="G556" s="113">
        <v>0</v>
      </c>
      <c r="H556" s="113">
        <v>24</v>
      </c>
      <c r="I556" s="113">
        <v>44</v>
      </c>
      <c r="J556" s="113"/>
    </row>
    <row r="557" spans="1:10" ht="4.5" customHeight="1" x14ac:dyDescent="0.2"/>
    <row r="558" spans="1:10" ht="15" customHeight="1" x14ac:dyDescent="0.2">
      <c r="C558" s="114">
        <v>846</v>
      </c>
      <c r="D558" s="114">
        <v>16</v>
      </c>
      <c r="E558" s="114">
        <v>292</v>
      </c>
      <c r="F558" s="114">
        <v>570</v>
      </c>
      <c r="G558" s="114">
        <v>0</v>
      </c>
      <c r="H558" s="114">
        <v>574</v>
      </c>
      <c r="I558" s="114">
        <v>862</v>
      </c>
      <c r="J558" s="114"/>
    </row>
    <row r="559" spans="1:10" ht="7.5" customHeight="1" x14ac:dyDescent="0.2"/>
    <row r="560" spans="1:10" ht="20.25" customHeight="1" x14ac:dyDescent="0.2">
      <c r="A560" s="118" t="s">
        <v>179</v>
      </c>
      <c r="B560" s="118"/>
      <c r="C560" s="118"/>
      <c r="D560" s="118"/>
      <c r="E560" s="118"/>
      <c r="F560" s="118"/>
      <c r="G560" s="118"/>
      <c r="H560" s="118"/>
    </row>
    <row r="561" spans="1:10" ht="3.75" customHeight="1" x14ac:dyDescent="0.2"/>
    <row r="562" spans="1:10" ht="15" customHeight="1" x14ac:dyDescent="0.2">
      <c r="A562" s="119" t="s">
        <v>80</v>
      </c>
      <c r="B562" s="119"/>
      <c r="C562" s="112" t="s">
        <v>81</v>
      </c>
      <c r="D562" s="112" t="s">
        <v>82</v>
      </c>
      <c r="E562" s="112" t="s">
        <v>83</v>
      </c>
      <c r="F562" s="112" t="s">
        <v>84</v>
      </c>
      <c r="G562" s="112" t="s">
        <v>186</v>
      </c>
      <c r="H562" s="112" t="s">
        <v>85</v>
      </c>
      <c r="I562" s="112" t="s">
        <v>35</v>
      </c>
      <c r="J562" s="112"/>
    </row>
    <row r="563" spans="1:10" ht="3.75" customHeight="1" x14ac:dyDescent="0.2"/>
    <row r="564" spans="1:10" ht="12.75" customHeight="1" x14ac:dyDescent="0.2">
      <c r="A564" s="120" t="s">
        <v>55</v>
      </c>
      <c r="B564" s="120">
        <v>1689</v>
      </c>
      <c r="C564" s="113">
        <v>1</v>
      </c>
      <c r="D564" s="113">
        <v>0</v>
      </c>
      <c r="E564" s="113">
        <v>1</v>
      </c>
      <c r="F564" s="113">
        <v>0</v>
      </c>
      <c r="G564" s="113">
        <v>0</v>
      </c>
      <c r="H564" s="113">
        <v>0</v>
      </c>
      <c r="I564" s="113">
        <v>1</v>
      </c>
      <c r="J564" s="113"/>
    </row>
    <row r="565" spans="1:10" ht="4.5" customHeight="1" x14ac:dyDescent="0.2"/>
    <row r="566" spans="1:10" ht="15" customHeight="1" x14ac:dyDescent="0.2">
      <c r="C566" s="114">
        <v>1</v>
      </c>
      <c r="D566" s="114">
        <v>0</v>
      </c>
      <c r="E566" s="114">
        <v>1</v>
      </c>
      <c r="F566" s="114">
        <v>0</v>
      </c>
      <c r="G566" s="114">
        <v>0</v>
      </c>
      <c r="H566" s="114">
        <v>0</v>
      </c>
      <c r="I566" s="114">
        <v>1</v>
      </c>
      <c r="J566" s="114"/>
    </row>
    <row r="567" spans="1:10" ht="7.5" customHeight="1" x14ac:dyDescent="0.2"/>
    <row r="568" spans="1:10" ht="2.25" customHeight="1" x14ac:dyDescent="0.2"/>
    <row r="569" spans="1:10" ht="20.25" customHeight="1" x14ac:dyDescent="0.2">
      <c r="A569" s="118" t="s">
        <v>131</v>
      </c>
      <c r="B569" s="118"/>
      <c r="C569" s="118"/>
      <c r="D569" s="118"/>
      <c r="E569" s="118"/>
      <c r="F569" s="118"/>
      <c r="G569" s="118"/>
      <c r="H569" s="118"/>
    </row>
    <row r="570" spans="1:10" ht="3.75" customHeight="1" x14ac:dyDescent="0.2"/>
    <row r="571" spans="1:10" ht="15" customHeight="1" x14ac:dyDescent="0.2">
      <c r="A571" s="119" t="s">
        <v>80</v>
      </c>
      <c r="B571" s="119"/>
      <c r="C571" s="112" t="s">
        <v>81</v>
      </c>
      <c r="D571" s="112" t="s">
        <v>82</v>
      </c>
      <c r="E571" s="112" t="s">
        <v>83</v>
      </c>
      <c r="F571" s="112" t="s">
        <v>84</v>
      </c>
      <c r="G571" s="112" t="s">
        <v>186</v>
      </c>
      <c r="H571" s="112" t="s">
        <v>85</v>
      </c>
      <c r="I571" s="112" t="s">
        <v>35</v>
      </c>
      <c r="J571" s="112"/>
    </row>
    <row r="572" spans="1:10" ht="3.75" customHeight="1" x14ac:dyDescent="0.2"/>
    <row r="573" spans="1:10" ht="12.75" customHeight="1" x14ac:dyDescent="0.2">
      <c r="A573" s="120" t="s">
        <v>41</v>
      </c>
      <c r="B573" s="120">
        <v>1698</v>
      </c>
      <c r="C573" s="113">
        <v>266</v>
      </c>
      <c r="D573" s="113">
        <v>139</v>
      </c>
      <c r="E573" s="113">
        <v>397</v>
      </c>
      <c r="F573" s="113">
        <v>8</v>
      </c>
      <c r="G573" s="113">
        <v>0</v>
      </c>
      <c r="H573" s="113">
        <v>80</v>
      </c>
      <c r="I573" s="113">
        <v>405</v>
      </c>
      <c r="J573" s="113"/>
    </row>
    <row r="574" spans="1:10" ht="3.75" customHeight="1" x14ac:dyDescent="0.2"/>
    <row r="575" spans="1:10" ht="12.75" customHeight="1" x14ac:dyDescent="0.2">
      <c r="A575" s="120" t="s">
        <v>127</v>
      </c>
      <c r="B575" s="120">
        <v>1698</v>
      </c>
      <c r="C575" s="113">
        <v>742</v>
      </c>
      <c r="D575" s="113">
        <v>0</v>
      </c>
      <c r="E575" s="113">
        <v>578</v>
      </c>
      <c r="F575" s="113">
        <v>164</v>
      </c>
      <c r="G575" s="113">
        <v>0</v>
      </c>
      <c r="H575" s="113">
        <v>222</v>
      </c>
      <c r="I575" s="113">
        <v>742</v>
      </c>
      <c r="J575" s="113"/>
    </row>
    <row r="576" spans="1:10" ht="3.75" customHeight="1" x14ac:dyDescent="0.2"/>
    <row r="577" spans="1:10" ht="12.75" customHeight="1" x14ac:dyDescent="0.2">
      <c r="A577" s="120" t="s">
        <v>43</v>
      </c>
      <c r="B577" s="120">
        <v>1698</v>
      </c>
      <c r="C577" s="113">
        <v>20</v>
      </c>
      <c r="D577" s="113">
        <v>111</v>
      </c>
      <c r="E577" s="113">
        <v>131</v>
      </c>
      <c r="F577" s="113">
        <v>0</v>
      </c>
      <c r="G577" s="113">
        <v>0</v>
      </c>
      <c r="H577" s="113">
        <v>100</v>
      </c>
      <c r="I577" s="113">
        <v>131</v>
      </c>
      <c r="J577" s="113"/>
    </row>
    <row r="578" spans="1:10" ht="3.75" customHeight="1" x14ac:dyDescent="0.2"/>
    <row r="579" spans="1:10" ht="12.75" customHeight="1" x14ac:dyDescent="0.2">
      <c r="A579" s="120" t="s">
        <v>207</v>
      </c>
      <c r="B579" s="120">
        <v>1698</v>
      </c>
      <c r="C579" s="113">
        <v>95</v>
      </c>
      <c r="D579" s="113">
        <v>63</v>
      </c>
      <c r="E579" s="113">
        <v>158</v>
      </c>
      <c r="F579" s="113">
        <v>0</v>
      </c>
      <c r="G579" s="113">
        <v>0</v>
      </c>
      <c r="H579" s="113">
        <v>106</v>
      </c>
      <c r="I579" s="113">
        <v>158</v>
      </c>
      <c r="J579" s="113"/>
    </row>
    <row r="580" spans="1:10" ht="3.75" customHeight="1" x14ac:dyDescent="0.2"/>
    <row r="581" spans="1:10" ht="12.75" customHeight="1" x14ac:dyDescent="0.2">
      <c r="A581" s="120" t="s">
        <v>128</v>
      </c>
      <c r="B581" s="120">
        <v>1698</v>
      </c>
      <c r="C581" s="113">
        <v>317</v>
      </c>
      <c r="D581" s="113">
        <v>0</v>
      </c>
      <c r="E581" s="113">
        <v>313</v>
      </c>
      <c r="F581" s="113">
        <v>4</v>
      </c>
      <c r="G581" s="113">
        <v>0</v>
      </c>
      <c r="H581" s="113">
        <v>182</v>
      </c>
      <c r="I581" s="113">
        <v>317</v>
      </c>
      <c r="J581" s="113"/>
    </row>
    <row r="582" spans="1:10" ht="3.75" customHeight="1" x14ac:dyDescent="0.2"/>
    <row r="583" spans="1:10" ht="12.75" customHeight="1" x14ac:dyDescent="0.2">
      <c r="A583" s="120" t="s">
        <v>55</v>
      </c>
      <c r="B583" s="120">
        <v>1698</v>
      </c>
      <c r="C583" s="113">
        <v>104</v>
      </c>
      <c r="D583" s="113">
        <v>0</v>
      </c>
      <c r="E583" s="113">
        <v>103</v>
      </c>
      <c r="F583" s="113">
        <v>1</v>
      </c>
      <c r="G583" s="113">
        <v>0</v>
      </c>
      <c r="H583" s="113">
        <v>72</v>
      </c>
      <c r="I583" s="113">
        <v>104</v>
      </c>
      <c r="J583" s="113"/>
    </row>
    <row r="584" spans="1:10" ht="3.75" customHeight="1" x14ac:dyDescent="0.2"/>
    <row r="585" spans="1:10" ht="12.75" customHeight="1" x14ac:dyDescent="0.2">
      <c r="A585" s="120" t="s">
        <v>166</v>
      </c>
      <c r="B585" s="120">
        <v>1698</v>
      </c>
      <c r="C585" s="113">
        <v>33</v>
      </c>
      <c r="D585" s="113">
        <v>0</v>
      </c>
      <c r="E585" s="113">
        <v>33</v>
      </c>
      <c r="F585" s="113">
        <v>0</v>
      </c>
      <c r="G585" s="113">
        <v>0</v>
      </c>
      <c r="H585" s="113">
        <v>18</v>
      </c>
      <c r="I585" s="113">
        <v>33</v>
      </c>
      <c r="J585" s="113"/>
    </row>
    <row r="586" spans="1:10" ht="4.5" customHeight="1" x14ac:dyDescent="0.2"/>
    <row r="587" spans="1:10" ht="15" customHeight="1" x14ac:dyDescent="0.2">
      <c r="C587" s="114">
        <v>1577</v>
      </c>
      <c r="D587" s="114">
        <v>313</v>
      </c>
      <c r="E587" s="114">
        <v>1713</v>
      </c>
      <c r="F587" s="114">
        <v>177</v>
      </c>
      <c r="G587" s="114">
        <v>0</v>
      </c>
      <c r="H587" s="114">
        <v>780</v>
      </c>
      <c r="I587" s="114">
        <v>1890</v>
      </c>
      <c r="J587" s="114"/>
    </row>
    <row r="588" spans="1:10" ht="7.5" customHeight="1" x14ac:dyDescent="0.2"/>
    <row r="589" spans="1:10" ht="2.25" customHeight="1" x14ac:dyDescent="0.2"/>
    <row r="590" spans="1:10" ht="20.25" customHeight="1" x14ac:dyDescent="0.2">
      <c r="A590" s="118" t="s">
        <v>132</v>
      </c>
      <c r="B590" s="118"/>
      <c r="C590" s="118"/>
      <c r="D590" s="118"/>
      <c r="E590" s="118"/>
      <c r="F590" s="118"/>
      <c r="G590" s="118"/>
      <c r="H590" s="118"/>
    </row>
    <row r="591" spans="1:10" ht="3.75" customHeight="1" x14ac:dyDescent="0.2"/>
    <row r="592" spans="1:10" ht="15" customHeight="1" x14ac:dyDescent="0.2">
      <c r="A592" s="119" t="s">
        <v>80</v>
      </c>
      <c r="B592" s="119"/>
      <c r="C592" s="112" t="s">
        <v>81</v>
      </c>
      <c r="D592" s="112" t="s">
        <v>82</v>
      </c>
      <c r="E592" s="112" t="s">
        <v>83</v>
      </c>
      <c r="F592" s="112" t="s">
        <v>84</v>
      </c>
      <c r="G592" s="112" t="s">
        <v>186</v>
      </c>
      <c r="H592" s="112" t="s">
        <v>85</v>
      </c>
      <c r="I592" s="112" t="s">
        <v>35</v>
      </c>
      <c r="J592" s="112"/>
    </row>
    <row r="593" spans="1:10" ht="3.75" customHeight="1" x14ac:dyDescent="0.2"/>
    <row r="594" spans="1:10" ht="12.75" customHeight="1" x14ac:dyDescent="0.2">
      <c r="A594" s="120" t="s">
        <v>235</v>
      </c>
      <c r="B594" s="120">
        <v>1712</v>
      </c>
      <c r="C594" s="113">
        <v>5277</v>
      </c>
      <c r="D594" s="113">
        <v>334</v>
      </c>
      <c r="E594" s="113">
        <v>0</v>
      </c>
      <c r="F594" s="113">
        <v>5611</v>
      </c>
      <c r="G594" s="113">
        <v>0</v>
      </c>
      <c r="H594" s="113">
        <v>3734</v>
      </c>
      <c r="I594" s="113">
        <v>5611</v>
      </c>
      <c r="J594" s="113"/>
    </row>
    <row r="595" spans="1:10" ht="3.75" customHeight="1" x14ac:dyDescent="0.2"/>
    <row r="596" spans="1:10" ht="12.75" customHeight="1" x14ac:dyDescent="0.2">
      <c r="A596" s="120" t="s">
        <v>133</v>
      </c>
      <c r="B596" s="120">
        <v>1712</v>
      </c>
      <c r="C596" s="113">
        <v>3800</v>
      </c>
      <c r="D596" s="113">
        <v>0</v>
      </c>
      <c r="E596" s="113">
        <v>2427</v>
      </c>
      <c r="F596" s="113">
        <v>1373</v>
      </c>
      <c r="G596" s="113">
        <v>0</v>
      </c>
      <c r="H596" s="113">
        <v>2406</v>
      </c>
      <c r="I596" s="113">
        <v>3800</v>
      </c>
      <c r="J596" s="113"/>
    </row>
    <row r="597" spans="1:10" ht="4.5" customHeight="1" x14ac:dyDescent="0.2"/>
    <row r="598" spans="1:10" ht="15" customHeight="1" x14ac:dyDescent="0.2">
      <c r="C598" s="114">
        <v>9077</v>
      </c>
      <c r="D598" s="114">
        <v>334</v>
      </c>
      <c r="E598" s="114">
        <v>2427</v>
      </c>
      <c r="F598" s="114">
        <v>6984</v>
      </c>
      <c r="G598" s="114">
        <v>0</v>
      </c>
      <c r="H598" s="114">
        <v>6140</v>
      </c>
      <c r="I598" s="114">
        <v>9411</v>
      </c>
      <c r="J598" s="114"/>
    </row>
    <row r="599" spans="1:10" ht="7.5" customHeight="1" x14ac:dyDescent="0.2"/>
    <row r="600" spans="1:10" ht="2.25" customHeight="1" x14ac:dyDescent="0.2"/>
    <row r="601" spans="1:10" ht="20.25" customHeight="1" x14ac:dyDescent="0.2">
      <c r="A601" s="118" t="s">
        <v>246</v>
      </c>
      <c r="B601" s="118"/>
      <c r="C601" s="118"/>
      <c r="D601" s="118"/>
      <c r="E601" s="118"/>
      <c r="F601" s="118"/>
      <c r="G601" s="118"/>
      <c r="H601" s="118"/>
    </row>
    <row r="602" spans="1:10" ht="3.75" customHeight="1" x14ac:dyDescent="0.2"/>
    <row r="603" spans="1:10" ht="15" customHeight="1" x14ac:dyDescent="0.2">
      <c r="A603" s="119" t="s">
        <v>80</v>
      </c>
      <c r="B603" s="119"/>
      <c r="C603" s="112" t="s">
        <v>81</v>
      </c>
      <c r="D603" s="112" t="s">
        <v>82</v>
      </c>
      <c r="E603" s="112" t="s">
        <v>83</v>
      </c>
      <c r="F603" s="112" t="s">
        <v>84</v>
      </c>
      <c r="G603" s="112" t="s">
        <v>186</v>
      </c>
      <c r="H603" s="112" t="s">
        <v>85</v>
      </c>
      <c r="I603" s="112" t="s">
        <v>35</v>
      </c>
      <c r="J603" s="112"/>
    </row>
    <row r="604" spans="1:10" ht="3.75" customHeight="1" x14ac:dyDescent="0.2"/>
    <row r="605" spans="1:10" ht="12.75" customHeight="1" x14ac:dyDescent="0.2">
      <c r="A605" s="120" t="s">
        <v>220</v>
      </c>
      <c r="B605" s="120">
        <v>1750</v>
      </c>
      <c r="C605" s="113">
        <v>7</v>
      </c>
      <c r="D605" s="113">
        <v>3</v>
      </c>
      <c r="E605" s="113">
        <v>7</v>
      </c>
      <c r="F605" s="113">
        <v>3</v>
      </c>
      <c r="G605" s="113">
        <v>0</v>
      </c>
      <c r="H605" s="113">
        <v>2</v>
      </c>
      <c r="I605" s="113">
        <v>10</v>
      </c>
      <c r="J605" s="113"/>
    </row>
    <row r="606" spans="1:10" ht="4.5" customHeight="1" x14ac:dyDescent="0.2"/>
    <row r="607" spans="1:10" ht="15" customHeight="1" x14ac:dyDescent="0.2">
      <c r="C607" s="114">
        <v>7</v>
      </c>
      <c r="D607" s="114">
        <v>3</v>
      </c>
      <c r="E607" s="114">
        <v>7</v>
      </c>
      <c r="F607" s="114">
        <v>3</v>
      </c>
      <c r="G607" s="114">
        <v>0</v>
      </c>
      <c r="H607" s="114">
        <v>2</v>
      </c>
      <c r="I607" s="114">
        <v>10</v>
      </c>
      <c r="J607" s="114"/>
    </row>
    <row r="608" spans="1:10" ht="7.5" customHeight="1" x14ac:dyDescent="0.2"/>
    <row r="609" spans="1:10" ht="2.25" customHeight="1" x14ac:dyDescent="0.2"/>
    <row r="610" spans="1:10" ht="20.25" customHeight="1" x14ac:dyDescent="0.2">
      <c r="A610" s="118" t="s">
        <v>190</v>
      </c>
      <c r="B610" s="118"/>
      <c r="C610" s="118"/>
      <c r="D610" s="118"/>
      <c r="E610" s="118"/>
      <c r="F610" s="118"/>
      <c r="G610" s="118"/>
      <c r="H610" s="118"/>
    </row>
    <row r="611" spans="1:10" ht="3.75" customHeight="1" x14ac:dyDescent="0.2"/>
    <row r="612" spans="1:10" ht="15" customHeight="1" x14ac:dyDescent="0.2">
      <c r="A612" s="119" t="s">
        <v>80</v>
      </c>
      <c r="B612" s="119"/>
      <c r="C612" s="112" t="s">
        <v>81</v>
      </c>
      <c r="D612" s="112" t="s">
        <v>82</v>
      </c>
      <c r="E612" s="112" t="s">
        <v>83</v>
      </c>
      <c r="F612" s="112" t="s">
        <v>84</v>
      </c>
      <c r="G612" s="112" t="s">
        <v>186</v>
      </c>
      <c r="H612" s="112" t="s">
        <v>85</v>
      </c>
      <c r="I612" s="112" t="s">
        <v>35</v>
      </c>
      <c r="J612" s="112"/>
    </row>
    <row r="613" spans="1:10" ht="3.75" customHeight="1" x14ac:dyDescent="0.2"/>
    <row r="614" spans="1:10" ht="12.75" customHeight="1" x14ac:dyDescent="0.2">
      <c r="A614" s="120" t="s">
        <v>204</v>
      </c>
      <c r="B614" s="120">
        <v>1751</v>
      </c>
      <c r="C614" s="113">
        <v>873</v>
      </c>
      <c r="D614" s="113">
        <v>91</v>
      </c>
      <c r="E614" s="113">
        <v>807</v>
      </c>
      <c r="F614" s="113">
        <v>157</v>
      </c>
      <c r="G614" s="113">
        <v>0</v>
      </c>
      <c r="H614" s="113">
        <v>694</v>
      </c>
      <c r="I614" s="113">
        <v>964</v>
      </c>
      <c r="J614" s="113"/>
    </row>
    <row r="615" spans="1:10" ht="4.5" customHeight="1" x14ac:dyDescent="0.2"/>
    <row r="616" spans="1:10" ht="15" customHeight="1" x14ac:dyDescent="0.2">
      <c r="C616" s="114">
        <v>873</v>
      </c>
      <c r="D616" s="114">
        <v>91</v>
      </c>
      <c r="E616" s="114">
        <v>807</v>
      </c>
      <c r="F616" s="114">
        <v>157</v>
      </c>
      <c r="G616" s="114">
        <v>0</v>
      </c>
      <c r="H616" s="114">
        <v>694</v>
      </c>
      <c r="I616" s="114">
        <v>964</v>
      </c>
      <c r="J616" s="114"/>
    </row>
    <row r="617" spans="1:10" ht="7.5" customHeight="1" x14ac:dyDescent="0.2"/>
    <row r="618" spans="1:10" ht="2.25" customHeight="1" x14ac:dyDescent="0.2"/>
    <row r="619" spans="1:10" ht="20.25" customHeight="1" x14ac:dyDescent="0.2">
      <c r="A619" s="118" t="s">
        <v>174</v>
      </c>
      <c r="B619" s="118"/>
      <c r="C619" s="118"/>
      <c r="D619" s="118"/>
      <c r="E619" s="118"/>
      <c r="F619" s="118"/>
      <c r="G619" s="118"/>
      <c r="H619" s="118"/>
    </row>
    <row r="620" spans="1:10" ht="3.75" customHeight="1" x14ac:dyDescent="0.2"/>
    <row r="621" spans="1:10" ht="15" customHeight="1" x14ac:dyDescent="0.2">
      <c r="A621" s="119" t="s">
        <v>80</v>
      </c>
      <c r="B621" s="119"/>
      <c r="C621" s="112" t="s">
        <v>81</v>
      </c>
      <c r="D621" s="112" t="s">
        <v>82</v>
      </c>
      <c r="E621" s="112" t="s">
        <v>83</v>
      </c>
      <c r="F621" s="112" t="s">
        <v>84</v>
      </c>
      <c r="G621" s="112" t="s">
        <v>186</v>
      </c>
      <c r="H621" s="112" t="s">
        <v>85</v>
      </c>
      <c r="I621" s="112" t="s">
        <v>35</v>
      </c>
      <c r="J621" s="112"/>
    </row>
    <row r="622" spans="1:10" ht="3.75" customHeight="1" x14ac:dyDescent="0.2"/>
    <row r="623" spans="1:10" ht="12.75" customHeight="1" x14ac:dyDescent="0.2">
      <c r="A623" s="120" t="s">
        <v>54</v>
      </c>
      <c r="B623" s="120">
        <v>1764</v>
      </c>
      <c r="C623" s="113">
        <v>317</v>
      </c>
      <c r="D623" s="113">
        <v>0</v>
      </c>
      <c r="E623" s="113">
        <v>317</v>
      </c>
      <c r="F623" s="113">
        <v>0</v>
      </c>
      <c r="G623" s="113">
        <v>0</v>
      </c>
      <c r="H623" s="113">
        <v>298</v>
      </c>
      <c r="I623" s="113">
        <v>317</v>
      </c>
      <c r="J623" s="113"/>
    </row>
    <row r="624" spans="1:10" ht="3.75" customHeight="1" x14ac:dyDescent="0.2"/>
    <row r="625" spans="1:10" ht="12.75" customHeight="1" x14ac:dyDescent="0.2">
      <c r="A625" s="120" t="s">
        <v>50</v>
      </c>
      <c r="B625" s="120">
        <v>1764</v>
      </c>
      <c r="C625" s="113">
        <v>3</v>
      </c>
      <c r="D625" s="113">
        <v>8</v>
      </c>
      <c r="E625" s="113">
        <v>11</v>
      </c>
      <c r="F625" s="113">
        <v>0</v>
      </c>
      <c r="G625" s="113">
        <v>0</v>
      </c>
      <c r="H625" s="113">
        <v>6</v>
      </c>
      <c r="I625" s="113">
        <v>11</v>
      </c>
      <c r="J625" s="113"/>
    </row>
    <row r="626" spans="1:10" ht="4.5" customHeight="1" x14ac:dyDescent="0.2"/>
    <row r="627" spans="1:10" ht="15" customHeight="1" x14ac:dyDescent="0.2">
      <c r="C627" s="114">
        <v>320</v>
      </c>
      <c r="D627" s="114">
        <v>8</v>
      </c>
      <c r="E627" s="114">
        <v>328</v>
      </c>
      <c r="F627" s="114">
        <v>0</v>
      </c>
      <c r="G627" s="114">
        <v>0</v>
      </c>
      <c r="H627" s="114">
        <v>304</v>
      </c>
      <c r="I627" s="114">
        <v>328</v>
      </c>
      <c r="J627" s="114"/>
    </row>
    <row r="628" spans="1:10" ht="7.5" customHeight="1" x14ac:dyDescent="0.2"/>
    <row r="629" spans="1:10" ht="20.25" customHeight="1" x14ac:dyDescent="0.2">
      <c r="A629" s="118" t="s">
        <v>134</v>
      </c>
      <c r="B629" s="118"/>
      <c r="C629" s="118"/>
      <c r="D629" s="118"/>
      <c r="E629" s="118"/>
      <c r="F629" s="118"/>
      <c r="G629" s="118"/>
      <c r="H629" s="118"/>
    </row>
    <row r="630" spans="1:10" ht="3.75" customHeight="1" x14ac:dyDescent="0.2"/>
    <row r="631" spans="1:10" ht="15" customHeight="1" x14ac:dyDescent="0.2">
      <c r="A631" s="119" t="s">
        <v>80</v>
      </c>
      <c r="B631" s="119"/>
      <c r="C631" s="112" t="s">
        <v>81</v>
      </c>
      <c r="D631" s="112" t="s">
        <v>82</v>
      </c>
      <c r="E631" s="112" t="s">
        <v>83</v>
      </c>
      <c r="F631" s="112" t="s">
        <v>84</v>
      </c>
      <c r="G631" s="112" t="s">
        <v>186</v>
      </c>
      <c r="H631" s="112" t="s">
        <v>85</v>
      </c>
      <c r="I631" s="112" t="s">
        <v>35</v>
      </c>
      <c r="J631" s="112"/>
    </row>
    <row r="632" spans="1:10" ht="3.75" customHeight="1" x14ac:dyDescent="0.2"/>
    <row r="633" spans="1:10" ht="12.75" customHeight="1" x14ac:dyDescent="0.2">
      <c r="A633" s="120" t="s">
        <v>198</v>
      </c>
      <c r="B633" s="120">
        <v>1810</v>
      </c>
      <c r="C633" s="113">
        <v>40</v>
      </c>
      <c r="D633" s="113">
        <v>0</v>
      </c>
      <c r="E633" s="113">
        <v>0</v>
      </c>
      <c r="F633" s="113">
        <v>40</v>
      </c>
      <c r="G633" s="113">
        <v>0</v>
      </c>
      <c r="H633" s="113">
        <v>24</v>
      </c>
      <c r="I633" s="113">
        <v>40</v>
      </c>
      <c r="J633" s="113"/>
    </row>
    <row r="634" spans="1:10" ht="4.5" customHeight="1" x14ac:dyDescent="0.2"/>
    <row r="635" spans="1:10" ht="15" customHeight="1" x14ac:dyDescent="0.2">
      <c r="C635" s="114">
        <v>40</v>
      </c>
      <c r="D635" s="114">
        <v>0</v>
      </c>
      <c r="E635" s="114">
        <v>0</v>
      </c>
      <c r="F635" s="114">
        <v>40</v>
      </c>
      <c r="G635" s="114">
        <v>0</v>
      </c>
      <c r="H635" s="114">
        <v>24</v>
      </c>
      <c r="I635" s="114">
        <v>40</v>
      </c>
      <c r="J635" s="114"/>
    </row>
    <row r="636" spans="1:10" ht="7.5" customHeight="1" x14ac:dyDescent="0.2"/>
    <row r="637" spans="1:10" ht="2.25" customHeight="1" x14ac:dyDescent="0.2"/>
    <row r="638" spans="1:10" ht="20.25" customHeight="1" x14ac:dyDescent="0.2">
      <c r="A638" s="118" t="s">
        <v>135</v>
      </c>
      <c r="B638" s="118"/>
      <c r="C638" s="118"/>
      <c r="D638" s="118"/>
      <c r="E638" s="118"/>
      <c r="F638" s="118"/>
      <c r="G638" s="118"/>
      <c r="H638" s="118"/>
    </row>
    <row r="639" spans="1:10" ht="3.75" customHeight="1" x14ac:dyDescent="0.2"/>
    <row r="640" spans="1:10" ht="15" customHeight="1" x14ac:dyDescent="0.2">
      <c r="A640" s="119" t="s">
        <v>80</v>
      </c>
      <c r="B640" s="119"/>
      <c r="C640" s="112" t="s">
        <v>81</v>
      </c>
      <c r="D640" s="112" t="s">
        <v>82</v>
      </c>
      <c r="E640" s="112" t="s">
        <v>83</v>
      </c>
      <c r="F640" s="112" t="s">
        <v>84</v>
      </c>
      <c r="G640" s="112" t="s">
        <v>186</v>
      </c>
      <c r="H640" s="112" t="s">
        <v>85</v>
      </c>
      <c r="I640" s="112" t="s">
        <v>35</v>
      </c>
      <c r="J640" s="112"/>
    </row>
    <row r="641" spans="1:10" ht="3.75" customHeight="1" x14ac:dyDescent="0.2"/>
    <row r="642" spans="1:10" ht="12.75" customHeight="1" x14ac:dyDescent="0.2">
      <c r="A642" s="120" t="s">
        <v>199</v>
      </c>
      <c r="B642" s="120">
        <v>1860</v>
      </c>
      <c r="C642" s="113">
        <v>270</v>
      </c>
      <c r="D642" s="113">
        <v>237</v>
      </c>
      <c r="E642" s="113">
        <v>400</v>
      </c>
      <c r="F642" s="113">
        <v>107</v>
      </c>
      <c r="G642" s="113">
        <v>0</v>
      </c>
      <c r="H642" s="113">
        <v>342</v>
      </c>
      <c r="I642" s="113">
        <v>507</v>
      </c>
      <c r="J642" s="113"/>
    </row>
    <row r="643" spans="1:10" ht="4.5" customHeight="1" x14ac:dyDescent="0.2"/>
    <row r="644" spans="1:10" ht="15" customHeight="1" x14ac:dyDescent="0.2">
      <c r="C644" s="114">
        <v>270</v>
      </c>
      <c r="D644" s="114">
        <v>237</v>
      </c>
      <c r="E644" s="114">
        <v>400</v>
      </c>
      <c r="F644" s="114">
        <v>107</v>
      </c>
      <c r="G644" s="114">
        <v>0</v>
      </c>
      <c r="H644" s="114">
        <v>342</v>
      </c>
      <c r="I644" s="114">
        <v>507</v>
      </c>
      <c r="J644" s="114"/>
    </row>
    <row r="645" spans="1:10" ht="7.5" customHeight="1" x14ac:dyDescent="0.2"/>
    <row r="646" spans="1:10" ht="2.25" customHeight="1" x14ac:dyDescent="0.2"/>
    <row r="647" spans="1:10" ht="20.25" customHeight="1" x14ac:dyDescent="0.2">
      <c r="A647" s="118" t="s">
        <v>136</v>
      </c>
      <c r="B647" s="118"/>
      <c r="C647" s="118"/>
      <c r="D647" s="118"/>
      <c r="E647" s="118"/>
      <c r="F647" s="118"/>
      <c r="G647" s="118"/>
      <c r="H647" s="118"/>
    </row>
    <row r="648" spans="1:10" ht="3.75" customHeight="1" x14ac:dyDescent="0.2"/>
    <row r="649" spans="1:10" ht="15" customHeight="1" x14ac:dyDescent="0.2">
      <c r="A649" s="119" t="s">
        <v>80</v>
      </c>
      <c r="B649" s="119"/>
      <c r="C649" s="112" t="s">
        <v>81</v>
      </c>
      <c r="D649" s="112" t="s">
        <v>82</v>
      </c>
      <c r="E649" s="112" t="s">
        <v>83</v>
      </c>
      <c r="F649" s="112" t="s">
        <v>84</v>
      </c>
      <c r="G649" s="112" t="s">
        <v>186</v>
      </c>
      <c r="H649" s="112" t="s">
        <v>85</v>
      </c>
      <c r="I649" s="112" t="s">
        <v>35</v>
      </c>
      <c r="J649" s="112"/>
    </row>
    <row r="650" spans="1:10" ht="3.75" customHeight="1" x14ac:dyDescent="0.2"/>
    <row r="651" spans="1:10" ht="12.75" customHeight="1" x14ac:dyDescent="0.2">
      <c r="A651" s="120" t="s">
        <v>48</v>
      </c>
      <c r="B651" s="120">
        <v>1865</v>
      </c>
      <c r="C651" s="113">
        <v>738</v>
      </c>
      <c r="D651" s="113">
        <v>0</v>
      </c>
      <c r="E651" s="113">
        <v>536</v>
      </c>
      <c r="F651" s="113">
        <v>202</v>
      </c>
      <c r="G651" s="113">
        <v>0</v>
      </c>
      <c r="H651" s="113">
        <v>352</v>
      </c>
      <c r="I651" s="113">
        <v>738</v>
      </c>
      <c r="J651" s="113"/>
    </row>
    <row r="652" spans="1:10" ht="4.5" customHeight="1" x14ac:dyDescent="0.2"/>
    <row r="653" spans="1:10" ht="15" customHeight="1" x14ac:dyDescent="0.2">
      <c r="C653" s="114">
        <v>738</v>
      </c>
      <c r="D653" s="114">
        <v>0</v>
      </c>
      <c r="E653" s="114">
        <v>536</v>
      </c>
      <c r="F653" s="114">
        <v>202</v>
      </c>
      <c r="G653" s="114">
        <v>0</v>
      </c>
      <c r="H653" s="114">
        <v>352</v>
      </c>
      <c r="I653" s="114">
        <v>738</v>
      </c>
      <c r="J653" s="114"/>
    </row>
    <row r="654" spans="1:10" ht="7.5" customHeight="1" x14ac:dyDescent="0.2"/>
    <row r="655" spans="1:10" ht="2.25" customHeight="1" x14ac:dyDescent="0.2"/>
    <row r="656" spans="1:10" ht="20.25" customHeight="1" x14ac:dyDescent="0.2">
      <c r="A656" s="118" t="s">
        <v>137</v>
      </c>
      <c r="B656" s="118"/>
      <c r="C656" s="118"/>
      <c r="D656" s="118"/>
      <c r="E656" s="118"/>
      <c r="F656" s="118"/>
      <c r="G656" s="118"/>
      <c r="H656" s="118"/>
    </row>
    <row r="657" spans="1:10" ht="3.75" customHeight="1" x14ac:dyDescent="0.2"/>
    <row r="658" spans="1:10" ht="15" customHeight="1" x14ac:dyDescent="0.2">
      <c r="A658" s="119" t="s">
        <v>80</v>
      </c>
      <c r="B658" s="119"/>
      <c r="C658" s="112" t="s">
        <v>81</v>
      </c>
      <c r="D658" s="112" t="s">
        <v>82</v>
      </c>
      <c r="E658" s="112" t="s">
        <v>83</v>
      </c>
      <c r="F658" s="112" t="s">
        <v>84</v>
      </c>
      <c r="G658" s="112" t="s">
        <v>186</v>
      </c>
      <c r="H658" s="112" t="s">
        <v>85</v>
      </c>
      <c r="I658" s="112" t="s">
        <v>35</v>
      </c>
      <c r="J658" s="112"/>
    </row>
    <row r="659" spans="1:10" ht="3.75" customHeight="1" x14ac:dyDescent="0.2"/>
    <row r="660" spans="1:10" ht="12.75" customHeight="1" x14ac:dyDescent="0.2">
      <c r="A660" s="120" t="s">
        <v>55</v>
      </c>
      <c r="B660" s="120">
        <v>1869</v>
      </c>
      <c r="C660" s="113">
        <v>315</v>
      </c>
      <c r="D660" s="113">
        <v>0</v>
      </c>
      <c r="E660" s="113">
        <v>259</v>
      </c>
      <c r="F660" s="113">
        <v>56</v>
      </c>
      <c r="G660" s="113">
        <v>0</v>
      </c>
      <c r="H660" s="113">
        <v>208</v>
      </c>
      <c r="I660" s="113">
        <v>315</v>
      </c>
      <c r="J660" s="113"/>
    </row>
    <row r="661" spans="1:10" ht="3.75" customHeight="1" x14ac:dyDescent="0.2"/>
    <row r="662" spans="1:10" ht="12.75" customHeight="1" x14ac:dyDescent="0.2">
      <c r="A662" s="120" t="s">
        <v>207</v>
      </c>
      <c r="B662" s="120">
        <v>1869</v>
      </c>
      <c r="C662" s="113">
        <v>6</v>
      </c>
      <c r="D662" s="113">
        <v>11</v>
      </c>
      <c r="E662" s="113">
        <v>17</v>
      </c>
      <c r="F662" s="113">
        <v>0</v>
      </c>
      <c r="G662" s="113">
        <v>0</v>
      </c>
      <c r="H662" s="113">
        <v>4</v>
      </c>
      <c r="I662" s="113">
        <v>17</v>
      </c>
      <c r="J662" s="113"/>
    </row>
    <row r="663" spans="1:10" ht="4.5" customHeight="1" x14ac:dyDescent="0.2"/>
    <row r="664" spans="1:10" ht="15" customHeight="1" x14ac:dyDescent="0.2">
      <c r="C664" s="114">
        <v>321</v>
      </c>
      <c r="D664" s="114">
        <v>11</v>
      </c>
      <c r="E664" s="114">
        <v>276</v>
      </c>
      <c r="F664" s="114">
        <v>56</v>
      </c>
      <c r="G664" s="114">
        <v>0</v>
      </c>
      <c r="H664" s="114">
        <v>212</v>
      </c>
      <c r="I664" s="114">
        <v>332</v>
      </c>
      <c r="J664" s="114"/>
    </row>
    <row r="665" spans="1:10" ht="7.5" customHeight="1" x14ac:dyDescent="0.2"/>
    <row r="666" spans="1:10" ht="2.25" customHeight="1" x14ac:dyDescent="0.2"/>
    <row r="667" spans="1:10" ht="20.25" customHeight="1" x14ac:dyDescent="0.2">
      <c r="A667" s="118" t="s">
        <v>205</v>
      </c>
      <c r="B667" s="118"/>
      <c r="C667" s="118"/>
      <c r="D667" s="118"/>
      <c r="E667" s="118"/>
      <c r="F667" s="118"/>
      <c r="G667" s="118"/>
      <c r="H667" s="118"/>
    </row>
    <row r="668" spans="1:10" ht="3.75" customHeight="1" x14ac:dyDescent="0.2"/>
    <row r="669" spans="1:10" ht="15" customHeight="1" x14ac:dyDescent="0.2">
      <c r="A669" s="119" t="s">
        <v>80</v>
      </c>
      <c r="B669" s="119"/>
      <c r="C669" s="112" t="s">
        <v>81</v>
      </c>
      <c r="D669" s="112" t="s">
        <v>82</v>
      </c>
      <c r="E669" s="112" t="s">
        <v>83</v>
      </c>
      <c r="F669" s="112" t="s">
        <v>84</v>
      </c>
      <c r="G669" s="112" t="s">
        <v>186</v>
      </c>
      <c r="H669" s="112" t="s">
        <v>85</v>
      </c>
      <c r="I669" s="112" t="s">
        <v>35</v>
      </c>
      <c r="J669" s="112"/>
    </row>
    <row r="670" spans="1:10" ht="3.75" customHeight="1" x14ac:dyDescent="0.2"/>
    <row r="671" spans="1:10" ht="12.75" customHeight="1" x14ac:dyDescent="0.2">
      <c r="A671" s="120" t="s">
        <v>204</v>
      </c>
      <c r="B671" s="120">
        <v>1887</v>
      </c>
      <c r="C671" s="113">
        <v>487</v>
      </c>
      <c r="D671" s="113">
        <v>60</v>
      </c>
      <c r="E671" s="113">
        <v>216</v>
      </c>
      <c r="F671" s="113">
        <v>331</v>
      </c>
      <c r="G671" s="113">
        <v>0</v>
      </c>
      <c r="H671" s="113">
        <v>188</v>
      </c>
      <c r="I671" s="113">
        <v>547</v>
      </c>
      <c r="J671" s="113"/>
    </row>
    <row r="672" spans="1:10" ht="4.5" customHeight="1" x14ac:dyDescent="0.2"/>
    <row r="673" spans="1:10" ht="15" customHeight="1" x14ac:dyDescent="0.2">
      <c r="C673" s="114">
        <v>487</v>
      </c>
      <c r="D673" s="114">
        <v>60</v>
      </c>
      <c r="E673" s="114">
        <v>216</v>
      </c>
      <c r="F673" s="114">
        <v>331</v>
      </c>
      <c r="G673" s="114">
        <v>0</v>
      </c>
      <c r="H673" s="114">
        <v>188</v>
      </c>
      <c r="I673" s="114">
        <v>547</v>
      </c>
      <c r="J673" s="114"/>
    </row>
    <row r="674" spans="1:10" ht="7.5" customHeight="1" x14ac:dyDescent="0.2"/>
    <row r="675" spans="1:10" ht="2.25" customHeight="1" x14ac:dyDescent="0.2"/>
    <row r="676" spans="1:10" ht="20.25" customHeight="1" x14ac:dyDescent="0.2">
      <c r="A676" s="118" t="s">
        <v>138</v>
      </c>
      <c r="B676" s="118"/>
      <c r="C676" s="118"/>
      <c r="D676" s="118"/>
      <c r="E676" s="118"/>
      <c r="F676" s="118"/>
      <c r="G676" s="118"/>
      <c r="H676" s="118"/>
    </row>
    <row r="677" spans="1:10" ht="3.75" customHeight="1" x14ac:dyDescent="0.2"/>
    <row r="678" spans="1:10" ht="15" customHeight="1" x14ac:dyDescent="0.2">
      <c r="A678" s="119" t="s">
        <v>80</v>
      </c>
      <c r="B678" s="119"/>
      <c r="C678" s="112" t="s">
        <v>81</v>
      </c>
      <c r="D678" s="112" t="s">
        <v>82</v>
      </c>
      <c r="E678" s="112" t="s">
        <v>83</v>
      </c>
      <c r="F678" s="112" t="s">
        <v>84</v>
      </c>
      <c r="G678" s="112" t="s">
        <v>186</v>
      </c>
      <c r="H678" s="112" t="s">
        <v>85</v>
      </c>
      <c r="I678" s="112" t="s">
        <v>35</v>
      </c>
      <c r="J678" s="112"/>
    </row>
    <row r="679" spans="1:10" ht="3.75" customHeight="1" x14ac:dyDescent="0.2"/>
    <row r="680" spans="1:10" ht="12.75" customHeight="1" x14ac:dyDescent="0.2">
      <c r="A680" s="120" t="s">
        <v>197</v>
      </c>
      <c r="B680" s="120">
        <v>1903</v>
      </c>
      <c r="C680" s="113">
        <v>1138</v>
      </c>
      <c r="D680" s="113">
        <v>425</v>
      </c>
      <c r="E680" s="113">
        <v>1328</v>
      </c>
      <c r="F680" s="113">
        <v>235</v>
      </c>
      <c r="G680" s="113">
        <v>0</v>
      </c>
      <c r="H680" s="113">
        <v>1160</v>
      </c>
      <c r="I680" s="113">
        <v>1563</v>
      </c>
      <c r="J680" s="113"/>
    </row>
    <row r="681" spans="1:10" ht="3.75" customHeight="1" x14ac:dyDescent="0.2"/>
    <row r="682" spans="1:10" ht="12.75" customHeight="1" x14ac:dyDescent="0.2">
      <c r="A682" s="120" t="s">
        <v>36</v>
      </c>
      <c r="B682" s="120">
        <v>1903</v>
      </c>
      <c r="C682" s="113">
        <v>884</v>
      </c>
      <c r="D682" s="113">
        <v>0</v>
      </c>
      <c r="E682" s="113">
        <v>884</v>
      </c>
      <c r="F682" s="113">
        <v>0</v>
      </c>
      <c r="G682" s="113">
        <v>0</v>
      </c>
      <c r="H682" s="113">
        <v>516</v>
      </c>
      <c r="I682" s="113">
        <v>884</v>
      </c>
      <c r="J682" s="113"/>
    </row>
    <row r="683" spans="1:10" ht="3.75" customHeight="1" x14ac:dyDescent="0.2"/>
    <row r="684" spans="1:10" ht="12.75" customHeight="1" x14ac:dyDescent="0.2">
      <c r="A684" s="120" t="s">
        <v>49</v>
      </c>
      <c r="B684" s="120">
        <v>1903</v>
      </c>
      <c r="C684" s="113">
        <v>76</v>
      </c>
      <c r="D684" s="113">
        <v>0</v>
      </c>
      <c r="E684" s="113">
        <v>0</v>
      </c>
      <c r="F684" s="113">
        <v>76</v>
      </c>
      <c r="G684" s="113">
        <v>0</v>
      </c>
      <c r="H684" s="113">
        <v>26</v>
      </c>
      <c r="I684" s="113">
        <v>76</v>
      </c>
      <c r="J684" s="113"/>
    </row>
    <row r="685" spans="1:10" ht="4.5" customHeight="1" x14ac:dyDescent="0.2"/>
    <row r="686" spans="1:10" ht="15" customHeight="1" x14ac:dyDescent="0.2">
      <c r="C686" s="114">
        <v>2098</v>
      </c>
      <c r="D686" s="114">
        <v>425</v>
      </c>
      <c r="E686" s="114">
        <v>2212</v>
      </c>
      <c r="F686" s="114">
        <v>311</v>
      </c>
      <c r="G686" s="114">
        <v>0</v>
      </c>
      <c r="H686" s="114">
        <v>1702</v>
      </c>
      <c r="I686" s="114">
        <v>2523</v>
      </c>
      <c r="J686" s="114"/>
    </row>
    <row r="687" spans="1:10" ht="7.5" customHeight="1" x14ac:dyDescent="0.2"/>
    <row r="688" spans="1:10" ht="2.25" customHeight="1" x14ac:dyDescent="0.2"/>
    <row r="689" spans="1:10" ht="20.25" customHeight="1" x14ac:dyDescent="0.2">
      <c r="A689" s="118" t="s">
        <v>139</v>
      </c>
      <c r="B689" s="118"/>
      <c r="C689" s="118"/>
      <c r="D689" s="118"/>
      <c r="E689" s="118"/>
      <c r="F689" s="118"/>
      <c r="G689" s="118"/>
      <c r="H689" s="118"/>
    </row>
    <row r="690" spans="1:10" ht="3.75" customHeight="1" x14ac:dyDescent="0.2"/>
    <row r="691" spans="1:10" ht="15" customHeight="1" x14ac:dyDescent="0.2">
      <c r="A691" s="119" t="s">
        <v>80</v>
      </c>
      <c r="B691" s="119"/>
      <c r="C691" s="112" t="s">
        <v>81</v>
      </c>
      <c r="D691" s="112" t="s">
        <v>82</v>
      </c>
      <c r="E691" s="112" t="s">
        <v>83</v>
      </c>
      <c r="F691" s="112" t="s">
        <v>84</v>
      </c>
      <c r="G691" s="112" t="s">
        <v>186</v>
      </c>
      <c r="H691" s="112" t="s">
        <v>85</v>
      </c>
      <c r="I691" s="112" t="s">
        <v>35</v>
      </c>
      <c r="J691" s="112"/>
    </row>
    <row r="692" spans="1:10" ht="3.75" customHeight="1" x14ac:dyDescent="0.2"/>
    <row r="693" spans="1:10" ht="12.75" customHeight="1" x14ac:dyDescent="0.2">
      <c r="A693" s="120" t="s">
        <v>61</v>
      </c>
      <c r="B693" s="120">
        <v>1913</v>
      </c>
      <c r="C693" s="113">
        <v>1825</v>
      </c>
      <c r="D693" s="113">
        <v>3685</v>
      </c>
      <c r="E693" s="113">
        <v>5488</v>
      </c>
      <c r="F693" s="113">
        <v>22</v>
      </c>
      <c r="G693" s="113">
        <v>0</v>
      </c>
      <c r="H693" s="113">
        <v>448</v>
      </c>
      <c r="I693" s="113">
        <v>5510</v>
      </c>
      <c r="J693" s="113"/>
    </row>
    <row r="694" spans="1:10" ht="3.75" customHeight="1" x14ac:dyDescent="0.2"/>
    <row r="695" spans="1:10" ht="12.75" customHeight="1" x14ac:dyDescent="0.2">
      <c r="A695" s="120" t="s">
        <v>140</v>
      </c>
      <c r="B695" s="120">
        <v>1913</v>
      </c>
      <c r="C695" s="113">
        <v>1257</v>
      </c>
      <c r="D695" s="113">
        <v>0</v>
      </c>
      <c r="E695" s="113">
        <v>1081</v>
      </c>
      <c r="F695" s="113">
        <v>176</v>
      </c>
      <c r="G695" s="113">
        <v>34</v>
      </c>
      <c r="H695" s="113">
        <v>236</v>
      </c>
      <c r="I695" s="113">
        <v>1291</v>
      </c>
      <c r="J695" s="113"/>
    </row>
    <row r="696" spans="1:10" ht="4.5" customHeight="1" x14ac:dyDescent="0.2"/>
    <row r="697" spans="1:10" ht="15" customHeight="1" x14ac:dyDescent="0.2">
      <c r="C697" s="114">
        <v>3082</v>
      </c>
      <c r="D697" s="114">
        <v>3685</v>
      </c>
      <c r="E697" s="114">
        <v>6569</v>
      </c>
      <c r="F697" s="114">
        <v>198</v>
      </c>
      <c r="G697" s="114">
        <v>34</v>
      </c>
      <c r="H697" s="114">
        <v>684</v>
      </c>
      <c r="I697" s="114">
        <v>6801</v>
      </c>
      <c r="J697" s="114"/>
    </row>
    <row r="698" spans="1:10" ht="7.5" customHeight="1" x14ac:dyDescent="0.2"/>
    <row r="699" spans="1:10" ht="20.25" customHeight="1" x14ac:dyDescent="0.2">
      <c r="A699" s="118" t="s">
        <v>141</v>
      </c>
      <c r="B699" s="118"/>
      <c r="C699" s="118"/>
      <c r="D699" s="118"/>
      <c r="E699" s="118"/>
      <c r="F699" s="118"/>
      <c r="G699" s="118"/>
      <c r="H699" s="118"/>
    </row>
    <row r="700" spans="1:10" ht="3.75" customHeight="1" x14ac:dyDescent="0.2"/>
    <row r="701" spans="1:10" ht="15" customHeight="1" x14ac:dyDescent="0.2">
      <c r="A701" s="119" t="s">
        <v>80</v>
      </c>
      <c r="B701" s="119"/>
      <c r="C701" s="112" t="s">
        <v>81</v>
      </c>
      <c r="D701" s="112" t="s">
        <v>82</v>
      </c>
      <c r="E701" s="112" t="s">
        <v>83</v>
      </c>
      <c r="F701" s="112" t="s">
        <v>84</v>
      </c>
      <c r="G701" s="112" t="s">
        <v>186</v>
      </c>
      <c r="H701" s="112" t="s">
        <v>85</v>
      </c>
      <c r="I701" s="112" t="s">
        <v>35</v>
      </c>
      <c r="J701" s="112"/>
    </row>
    <row r="702" spans="1:10" ht="3.75" customHeight="1" x14ac:dyDescent="0.2"/>
    <row r="703" spans="1:10" ht="12.75" customHeight="1" x14ac:dyDescent="0.2">
      <c r="A703" s="120" t="s">
        <v>231</v>
      </c>
      <c r="B703" s="120">
        <v>1936</v>
      </c>
      <c r="C703" s="113">
        <v>22409</v>
      </c>
      <c r="D703" s="113">
        <v>527</v>
      </c>
      <c r="E703" s="113">
        <v>0</v>
      </c>
      <c r="F703" s="113">
        <v>22936</v>
      </c>
      <c r="G703" s="113">
        <v>8</v>
      </c>
      <c r="H703" s="113">
        <v>18714</v>
      </c>
      <c r="I703" s="113">
        <v>22944</v>
      </c>
      <c r="J703" s="113"/>
    </row>
    <row r="704" spans="1:10" ht="3.75" customHeight="1" x14ac:dyDescent="0.2"/>
    <row r="705" spans="1:10" ht="12.75" customHeight="1" x14ac:dyDescent="0.2">
      <c r="A705" s="120" t="s">
        <v>59</v>
      </c>
      <c r="B705" s="120">
        <v>1936</v>
      </c>
      <c r="C705" s="113">
        <v>459</v>
      </c>
      <c r="D705" s="113">
        <v>552</v>
      </c>
      <c r="E705" s="113">
        <v>1011</v>
      </c>
      <c r="F705" s="113">
        <v>0</v>
      </c>
      <c r="G705" s="113">
        <v>0</v>
      </c>
      <c r="H705" s="113">
        <v>744</v>
      </c>
      <c r="I705" s="113">
        <v>1011</v>
      </c>
      <c r="J705" s="113"/>
    </row>
    <row r="706" spans="1:10" ht="3.75" customHeight="1" x14ac:dyDescent="0.2"/>
    <row r="707" spans="1:10" ht="12.75" customHeight="1" x14ac:dyDescent="0.2">
      <c r="A707" s="120" t="s">
        <v>233</v>
      </c>
      <c r="B707" s="120">
        <v>1936</v>
      </c>
      <c r="C707" s="113">
        <v>36</v>
      </c>
      <c r="D707" s="113">
        <v>6</v>
      </c>
      <c r="E707" s="113">
        <v>0</v>
      </c>
      <c r="F707" s="113">
        <v>42</v>
      </c>
      <c r="G707" s="113">
        <v>0</v>
      </c>
      <c r="H707" s="113">
        <v>42</v>
      </c>
      <c r="I707" s="113">
        <v>42</v>
      </c>
      <c r="J707" s="113"/>
    </row>
    <row r="708" spans="1:10" ht="4.5" customHeight="1" x14ac:dyDescent="0.2"/>
    <row r="709" spans="1:10" ht="15" customHeight="1" x14ac:dyDescent="0.2">
      <c r="C709" s="114">
        <v>22904</v>
      </c>
      <c r="D709" s="114">
        <v>1085</v>
      </c>
      <c r="E709" s="114">
        <v>1011</v>
      </c>
      <c r="F709" s="114">
        <v>22978</v>
      </c>
      <c r="G709" s="114">
        <v>8</v>
      </c>
      <c r="H709" s="114">
        <v>19500</v>
      </c>
      <c r="I709" s="114">
        <v>23997</v>
      </c>
      <c r="J709" s="114"/>
    </row>
    <row r="710" spans="1:10" ht="7.5" customHeight="1" x14ac:dyDescent="0.2"/>
    <row r="711" spans="1:10" ht="2.25" customHeight="1" x14ac:dyDescent="0.2"/>
    <row r="712" spans="1:10" ht="20.25" customHeight="1" x14ac:dyDescent="0.2">
      <c r="A712" s="118" t="s">
        <v>142</v>
      </c>
      <c r="B712" s="118"/>
      <c r="C712" s="118"/>
      <c r="D712" s="118"/>
      <c r="E712" s="118"/>
      <c r="F712" s="118"/>
      <c r="G712" s="118"/>
      <c r="H712" s="118"/>
    </row>
    <row r="713" spans="1:10" ht="3.75" customHeight="1" x14ac:dyDescent="0.2"/>
    <row r="714" spans="1:10" ht="15" customHeight="1" x14ac:dyDescent="0.2">
      <c r="A714" s="119" t="s">
        <v>80</v>
      </c>
      <c r="B714" s="119"/>
      <c r="C714" s="112" t="s">
        <v>81</v>
      </c>
      <c r="D714" s="112" t="s">
        <v>82</v>
      </c>
      <c r="E714" s="112" t="s">
        <v>83</v>
      </c>
      <c r="F714" s="112" t="s">
        <v>84</v>
      </c>
      <c r="G714" s="112" t="s">
        <v>186</v>
      </c>
      <c r="H714" s="112" t="s">
        <v>85</v>
      </c>
      <c r="I714" s="112" t="s">
        <v>35</v>
      </c>
      <c r="J714" s="112"/>
    </row>
    <row r="715" spans="1:10" ht="3.75" customHeight="1" x14ac:dyDescent="0.2"/>
    <row r="716" spans="1:10" ht="12.75" customHeight="1" x14ac:dyDescent="0.2">
      <c r="A716" s="120" t="s">
        <v>144</v>
      </c>
      <c r="B716" s="120">
        <v>1942</v>
      </c>
      <c r="C716" s="113">
        <v>629</v>
      </c>
      <c r="D716" s="113">
        <v>585</v>
      </c>
      <c r="E716" s="113">
        <v>973</v>
      </c>
      <c r="F716" s="113">
        <v>241</v>
      </c>
      <c r="G716" s="113">
        <v>25</v>
      </c>
      <c r="H716" s="113">
        <v>128</v>
      </c>
      <c r="I716" s="113">
        <v>1239</v>
      </c>
      <c r="J716" s="113"/>
    </row>
    <row r="717" spans="1:10" ht="3.75" customHeight="1" x14ac:dyDescent="0.2"/>
    <row r="718" spans="1:10" ht="12.75" customHeight="1" x14ac:dyDescent="0.2">
      <c r="A718" s="120" t="s">
        <v>143</v>
      </c>
      <c r="B718" s="120">
        <v>1942</v>
      </c>
      <c r="C718" s="113">
        <v>1507</v>
      </c>
      <c r="D718" s="113">
        <v>0</v>
      </c>
      <c r="E718" s="113">
        <v>1231</v>
      </c>
      <c r="F718" s="113">
        <v>276</v>
      </c>
      <c r="G718" s="113">
        <v>0</v>
      </c>
      <c r="H718" s="113">
        <v>568</v>
      </c>
      <c r="I718" s="113">
        <v>1507</v>
      </c>
      <c r="J718" s="113"/>
    </row>
    <row r="719" spans="1:10" ht="4.5" customHeight="1" x14ac:dyDescent="0.2"/>
    <row r="720" spans="1:10" ht="15" customHeight="1" x14ac:dyDescent="0.2">
      <c r="C720" s="114">
        <v>2136</v>
      </c>
      <c r="D720" s="114">
        <v>585</v>
      </c>
      <c r="E720" s="114">
        <v>2204</v>
      </c>
      <c r="F720" s="114">
        <v>517</v>
      </c>
      <c r="G720" s="114">
        <v>25</v>
      </c>
      <c r="H720" s="114">
        <v>696</v>
      </c>
      <c r="I720" s="114">
        <v>2746</v>
      </c>
      <c r="J720" s="114"/>
    </row>
    <row r="721" spans="1:10" ht="7.5" customHeight="1" x14ac:dyDescent="0.2"/>
    <row r="722" spans="1:10" ht="2.25" customHeight="1" x14ac:dyDescent="0.2"/>
    <row r="723" spans="1:10" ht="20.25" customHeight="1" x14ac:dyDescent="0.2">
      <c r="A723" s="118" t="s">
        <v>250</v>
      </c>
      <c r="B723" s="118"/>
      <c r="C723" s="118"/>
      <c r="D723" s="118"/>
      <c r="E723" s="118"/>
      <c r="F723" s="118"/>
      <c r="G723" s="118"/>
      <c r="H723" s="118"/>
    </row>
    <row r="724" spans="1:10" ht="3.75" customHeight="1" x14ac:dyDescent="0.2"/>
    <row r="725" spans="1:10" ht="15" customHeight="1" x14ac:dyDescent="0.2">
      <c r="A725" s="119" t="s">
        <v>80</v>
      </c>
      <c r="B725" s="119"/>
      <c r="C725" s="112" t="s">
        <v>81</v>
      </c>
      <c r="D725" s="112" t="s">
        <v>82</v>
      </c>
      <c r="E725" s="112" t="s">
        <v>83</v>
      </c>
      <c r="F725" s="112" t="s">
        <v>84</v>
      </c>
      <c r="G725" s="112" t="s">
        <v>186</v>
      </c>
      <c r="H725" s="112" t="s">
        <v>85</v>
      </c>
      <c r="I725" s="112" t="s">
        <v>35</v>
      </c>
      <c r="J725" s="112"/>
    </row>
    <row r="726" spans="1:10" ht="3.75" customHeight="1" x14ac:dyDescent="0.2"/>
    <row r="727" spans="1:10" ht="12.75" customHeight="1" x14ac:dyDescent="0.2">
      <c r="A727" s="120" t="s">
        <v>49</v>
      </c>
      <c r="B727" s="120">
        <v>1950</v>
      </c>
      <c r="C727" s="113">
        <v>12</v>
      </c>
      <c r="D727" s="113">
        <v>0</v>
      </c>
      <c r="E727" s="113">
        <v>0</v>
      </c>
      <c r="F727" s="113">
        <v>12</v>
      </c>
      <c r="G727" s="113">
        <v>0</v>
      </c>
      <c r="H727" s="113">
        <v>0</v>
      </c>
      <c r="I727" s="113">
        <v>12</v>
      </c>
      <c r="J727" s="113"/>
    </row>
    <row r="728" spans="1:10" ht="4.5" customHeight="1" x14ac:dyDescent="0.2"/>
    <row r="729" spans="1:10" ht="15" customHeight="1" x14ac:dyDescent="0.2">
      <c r="C729" s="114">
        <v>12</v>
      </c>
      <c r="D729" s="114">
        <v>0</v>
      </c>
      <c r="E729" s="114">
        <v>0</v>
      </c>
      <c r="F729" s="114">
        <v>12</v>
      </c>
      <c r="G729" s="114">
        <v>0</v>
      </c>
      <c r="H729" s="114">
        <v>0</v>
      </c>
      <c r="I729" s="114">
        <v>12</v>
      </c>
      <c r="J729" s="114"/>
    </row>
    <row r="730" spans="1:10" ht="7.5" customHeight="1" x14ac:dyDescent="0.2"/>
    <row r="731" spans="1:10" ht="2.25" customHeight="1" x14ac:dyDescent="0.2"/>
    <row r="732" spans="1:10" ht="20.25" customHeight="1" x14ac:dyDescent="0.2">
      <c r="A732" s="118" t="s">
        <v>191</v>
      </c>
      <c r="B732" s="118"/>
      <c r="C732" s="118"/>
      <c r="D732" s="118"/>
      <c r="E732" s="118"/>
      <c r="F732" s="118"/>
      <c r="G732" s="118"/>
      <c r="H732" s="118"/>
    </row>
    <row r="733" spans="1:10" ht="3.75" customHeight="1" x14ac:dyDescent="0.2"/>
    <row r="734" spans="1:10" ht="15" customHeight="1" x14ac:dyDescent="0.2">
      <c r="A734" s="119" t="s">
        <v>80</v>
      </c>
      <c r="B734" s="119"/>
      <c r="C734" s="112" t="s">
        <v>81</v>
      </c>
      <c r="D734" s="112" t="s">
        <v>82</v>
      </c>
      <c r="E734" s="112" t="s">
        <v>83</v>
      </c>
      <c r="F734" s="112" t="s">
        <v>84</v>
      </c>
      <c r="G734" s="112" t="s">
        <v>186</v>
      </c>
      <c r="H734" s="112" t="s">
        <v>85</v>
      </c>
      <c r="I734" s="112" t="s">
        <v>35</v>
      </c>
      <c r="J734" s="112"/>
    </row>
    <row r="735" spans="1:10" ht="3.75" customHeight="1" x14ac:dyDescent="0.2"/>
    <row r="736" spans="1:10" ht="12.75" customHeight="1" x14ac:dyDescent="0.2">
      <c r="A736" s="120" t="s">
        <v>58</v>
      </c>
      <c r="B736" s="120">
        <v>1970</v>
      </c>
      <c r="C736" s="113">
        <v>1968</v>
      </c>
      <c r="D736" s="113">
        <v>1651</v>
      </c>
      <c r="E736" s="113">
        <v>2648</v>
      </c>
      <c r="F736" s="113">
        <v>971</v>
      </c>
      <c r="G736" s="113">
        <v>0</v>
      </c>
      <c r="H736" s="113">
        <v>2554</v>
      </c>
      <c r="I736" s="113">
        <v>3619</v>
      </c>
      <c r="J736" s="113"/>
    </row>
    <row r="737" spans="1:10" ht="3.75" customHeight="1" x14ac:dyDescent="0.2"/>
    <row r="738" spans="1:10" ht="12.75" customHeight="1" x14ac:dyDescent="0.2">
      <c r="A738" s="120" t="s">
        <v>196</v>
      </c>
      <c r="B738" s="120">
        <v>1970</v>
      </c>
      <c r="C738" s="113">
        <v>454</v>
      </c>
      <c r="D738" s="113">
        <v>321</v>
      </c>
      <c r="E738" s="113">
        <v>775</v>
      </c>
      <c r="F738" s="113">
        <v>0</v>
      </c>
      <c r="G738" s="113">
        <v>0</v>
      </c>
      <c r="H738" s="113">
        <v>376</v>
      </c>
      <c r="I738" s="113">
        <v>775</v>
      </c>
      <c r="J738" s="113"/>
    </row>
    <row r="739" spans="1:10" ht="3.75" customHeight="1" x14ac:dyDescent="0.2"/>
    <row r="740" spans="1:10" ht="12.75" customHeight="1" x14ac:dyDescent="0.2">
      <c r="A740" s="120" t="s">
        <v>243</v>
      </c>
      <c r="B740" s="120">
        <v>1970</v>
      </c>
      <c r="C740" s="113">
        <v>374</v>
      </c>
      <c r="D740" s="113">
        <v>56</v>
      </c>
      <c r="E740" s="113">
        <v>0</v>
      </c>
      <c r="F740" s="113">
        <v>430</v>
      </c>
      <c r="G740" s="113">
        <v>0</v>
      </c>
      <c r="H740" s="113">
        <v>230</v>
      </c>
      <c r="I740" s="113">
        <v>430</v>
      </c>
      <c r="J740" s="113"/>
    </row>
    <row r="741" spans="1:10" ht="4.5" customHeight="1" x14ac:dyDescent="0.2"/>
    <row r="742" spans="1:10" ht="15" customHeight="1" x14ac:dyDescent="0.2">
      <c r="C742" s="114">
        <v>2796</v>
      </c>
      <c r="D742" s="114">
        <v>2028</v>
      </c>
      <c r="E742" s="114">
        <v>3423</v>
      </c>
      <c r="F742" s="114">
        <v>1401</v>
      </c>
      <c r="G742" s="114">
        <v>0</v>
      </c>
      <c r="H742" s="114">
        <v>3160</v>
      </c>
      <c r="I742" s="114">
        <v>4824</v>
      </c>
      <c r="J742" s="114"/>
    </row>
    <row r="743" spans="1:10" ht="7.5" customHeight="1" x14ac:dyDescent="0.2"/>
    <row r="744" spans="1:10" ht="2.25" customHeight="1" x14ac:dyDescent="0.2"/>
    <row r="745" spans="1:10" ht="20.25" customHeight="1" x14ac:dyDescent="0.2">
      <c r="A745" s="118" t="s">
        <v>145</v>
      </c>
      <c r="B745" s="118"/>
      <c r="C745" s="118"/>
      <c r="D745" s="118"/>
      <c r="E745" s="118"/>
      <c r="F745" s="118"/>
      <c r="G745" s="118"/>
      <c r="H745" s="118"/>
    </row>
    <row r="746" spans="1:10" ht="3.75" customHeight="1" x14ac:dyDescent="0.2"/>
    <row r="747" spans="1:10" ht="15" customHeight="1" x14ac:dyDescent="0.2">
      <c r="A747" s="119" t="s">
        <v>80</v>
      </c>
      <c r="B747" s="119"/>
      <c r="C747" s="112" t="s">
        <v>81</v>
      </c>
      <c r="D747" s="112" t="s">
        <v>82</v>
      </c>
      <c r="E747" s="112" t="s">
        <v>83</v>
      </c>
      <c r="F747" s="112" t="s">
        <v>84</v>
      </c>
      <c r="G747" s="112" t="s">
        <v>186</v>
      </c>
      <c r="H747" s="112" t="s">
        <v>85</v>
      </c>
      <c r="I747" s="112" t="s">
        <v>35</v>
      </c>
      <c r="J747" s="112"/>
    </row>
    <row r="748" spans="1:10" ht="3.75" customHeight="1" x14ac:dyDescent="0.2"/>
    <row r="749" spans="1:10" ht="12.75" customHeight="1" x14ac:dyDescent="0.2">
      <c r="A749" s="120" t="s">
        <v>229</v>
      </c>
      <c r="B749" s="120">
        <v>1980</v>
      </c>
      <c r="C749" s="113">
        <v>3842</v>
      </c>
      <c r="D749" s="113">
        <v>0</v>
      </c>
      <c r="E749" s="113">
        <v>0</v>
      </c>
      <c r="F749" s="113">
        <v>3842</v>
      </c>
      <c r="G749" s="113">
        <v>0</v>
      </c>
      <c r="H749" s="113">
        <v>3430</v>
      </c>
      <c r="I749" s="113">
        <v>3842</v>
      </c>
      <c r="J749" s="113"/>
    </row>
    <row r="750" spans="1:10" ht="3.75" customHeight="1" x14ac:dyDescent="0.2"/>
    <row r="751" spans="1:10" ht="12.75" customHeight="1" x14ac:dyDescent="0.2">
      <c r="A751" s="120" t="s">
        <v>60</v>
      </c>
      <c r="B751" s="120">
        <v>1980</v>
      </c>
      <c r="C751" s="113">
        <v>1</v>
      </c>
      <c r="D751" s="113">
        <v>5</v>
      </c>
      <c r="E751" s="113">
        <v>6</v>
      </c>
      <c r="F751" s="113">
        <v>0</v>
      </c>
      <c r="G751" s="113">
        <v>0</v>
      </c>
      <c r="H751" s="113">
        <v>4</v>
      </c>
      <c r="I751" s="113">
        <v>6</v>
      </c>
      <c r="J751" s="113"/>
    </row>
    <row r="752" spans="1:10" ht="4.5" customHeight="1" x14ac:dyDescent="0.2"/>
    <row r="753" spans="1:10" ht="15" customHeight="1" x14ac:dyDescent="0.2">
      <c r="C753" s="114">
        <v>3843</v>
      </c>
      <c r="D753" s="114">
        <v>5</v>
      </c>
      <c r="E753" s="114">
        <v>6</v>
      </c>
      <c r="F753" s="114">
        <v>3842</v>
      </c>
      <c r="G753" s="114">
        <v>0</v>
      </c>
      <c r="H753" s="114">
        <v>3434</v>
      </c>
      <c r="I753" s="114">
        <v>3848</v>
      </c>
      <c r="J753" s="114"/>
    </row>
    <row r="754" spans="1:10" ht="7.5" customHeight="1" x14ac:dyDescent="0.2"/>
    <row r="755" spans="1:10" ht="2.25" customHeight="1" x14ac:dyDescent="0.2"/>
    <row r="756" spans="1:10" ht="20.25" customHeight="1" x14ac:dyDescent="0.2">
      <c r="A756" s="118" t="s">
        <v>251</v>
      </c>
      <c r="B756" s="118"/>
      <c r="C756" s="118"/>
      <c r="D756" s="118"/>
      <c r="E756" s="118"/>
      <c r="F756" s="118"/>
      <c r="G756" s="118"/>
      <c r="H756" s="118"/>
    </row>
    <row r="757" spans="1:10" ht="3.75" customHeight="1" x14ac:dyDescent="0.2"/>
    <row r="758" spans="1:10" ht="15" customHeight="1" x14ac:dyDescent="0.2">
      <c r="A758" s="119" t="s">
        <v>80</v>
      </c>
      <c r="B758" s="119"/>
      <c r="C758" s="112" t="s">
        <v>81</v>
      </c>
      <c r="D758" s="112" t="s">
        <v>82</v>
      </c>
      <c r="E758" s="112" t="s">
        <v>83</v>
      </c>
      <c r="F758" s="112" t="s">
        <v>84</v>
      </c>
      <c r="G758" s="112" t="s">
        <v>186</v>
      </c>
      <c r="H758" s="112" t="s">
        <v>85</v>
      </c>
      <c r="I758" s="112" t="s">
        <v>35</v>
      </c>
      <c r="J758" s="112"/>
    </row>
    <row r="759" spans="1:10" ht="3.75" customHeight="1" x14ac:dyDescent="0.2"/>
    <row r="760" spans="1:10" ht="12.75" customHeight="1" x14ac:dyDescent="0.2">
      <c r="A760" s="120" t="s">
        <v>229</v>
      </c>
      <c r="B760" s="120">
        <v>1989</v>
      </c>
      <c r="C760" s="113">
        <v>150</v>
      </c>
      <c r="D760" s="113">
        <v>0</v>
      </c>
      <c r="E760" s="113">
        <v>0</v>
      </c>
      <c r="F760" s="113">
        <v>150</v>
      </c>
      <c r="G760" s="113">
        <v>0</v>
      </c>
      <c r="H760" s="113">
        <v>60</v>
      </c>
      <c r="I760" s="113">
        <v>150</v>
      </c>
      <c r="J760" s="113"/>
    </row>
    <row r="761" spans="1:10" ht="4.5" customHeight="1" x14ac:dyDescent="0.2"/>
    <row r="762" spans="1:10" ht="15" customHeight="1" x14ac:dyDescent="0.2">
      <c r="C762" s="114">
        <v>150</v>
      </c>
      <c r="D762" s="114">
        <v>0</v>
      </c>
      <c r="E762" s="114">
        <v>0</v>
      </c>
      <c r="F762" s="114">
        <v>150</v>
      </c>
      <c r="G762" s="114">
        <v>0</v>
      </c>
      <c r="H762" s="114">
        <v>60</v>
      </c>
      <c r="I762" s="114">
        <v>150</v>
      </c>
      <c r="J762" s="114"/>
    </row>
    <row r="763" spans="1:10" ht="7.5" customHeight="1" x14ac:dyDescent="0.2"/>
    <row r="764" spans="1:10" ht="20.25" customHeight="1" x14ac:dyDescent="0.2">
      <c r="A764" s="118" t="s">
        <v>146</v>
      </c>
      <c r="B764" s="118"/>
      <c r="C764" s="118"/>
      <c r="D764" s="118"/>
      <c r="E764" s="118"/>
      <c r="F764" s="118"/>
      <c r="G764" s="118"/>
      <c r="H764" s="118"/>
    </row>
    <row r="765" spans="1:10" ht="3.75" customHeight="1" x14ac:dyDescent="0.2"/>
    <row r="766" spans="1:10" ht="15" customHeight="1" x14ac:dyDescent="0.2">
      <c r="A766" s="119" t="s">
        <v>80</v>
      </c>
      <c r="B766" s="119"/>
      <c r="C766" s="112" t="s">
        <v>81</v>
      </c>
      <c r="D766" s="112" t="s">
        <v>82</v>
      </c>
      <c r="E766" s="112" t="s">
        <v>83</v>
      </c>
      <c r="F766" s="112" t="s">
        <v>84</v>
      </c>
      <c r="G766" s="112" t="s">
        <v>186</v>
      </c>
      <c r="H766" s="112" t="s">
        <v>85</v>
      </c>
      <c r="I766" s="112" t="s">
        <v>35</v>
      </c>
      <c r="J766" s="112"/>
    </row>
    <row r="767" spans="1:10" ht="3.75" customHeight="1" x14ac:dyDescent="0.2"/>
    <row r="768" spans="1:10" ht="12.75" customHeight="1" x14ac:dyDescent="0.2">
      <c r="A768" s="120" t="s">
        <v>49</v>
      </c>
      <c r="B768" s="120">
        <v>1990</v>
      </c>
      <c r="C768" s="113">
        <v>202</v>
      </c>
      <c r="D768" s="113">
        <v>0</v>
      </c>
      <c r="E768" s="113">
        <v>200</v>
      </c>
      <c r="F768" s="113">
        <v>2</v>
      </c>
      <c r="G768" s="113">
        <v>0</v>
      </c>
      <c r="H768" s="113">
        <v>148</v>
      </c>
      <c r="I768" s="113">
        <v>202</v>
      </c>
      <c r="J768" s="113"/>
    </row>
    <row r="769" spans="1:10" ht="3.75" customHeight="1" x14ac:dyDescent="0.2"/>
    <row r="770" spans="1:10" ht="12.75" customHeight="1" x14ac:dyDescent="0.2">
      <c r="A770" s="120" t="s">
        <v>197</v>
      </c>
      <c r="B770" s="120">
        <v>1990</v>
      </c>
      <c r="C770" s="113">
        <v>9</v>
      </c>
      <c r="D770" s="113">
        <v>34</v>
      </c>
      <c r="E770" s="113">
        <v>43</v>
      </c>
      <c r="F770" s="113">
        <v>0</v>
      </c>
      <c r="G770" s="113">
        <v>0</v>
      </c>
      <c r="H770" s="113">
        <v>20</v>
      </c>
      <c r="I770" s="113">
        <v>43</v>
      </c>
      <c r="J770" s="113"/>
    </row>
    <row r="771" spans="1:10" ht="3.75" customHeight="1" x14ac:dyDescent="0.2"/>
    <row r="772" spans="1:10" ht="12.75" customHeight="1" x14ac:dyDescent="0.2">
      <c r="A772" s="120" t="s">
        <v>230</v>
      </c>
      <c r="B772" s="120">
        <v>1990</v>
      </c>
      <c r="C772" s="113">
        <v>18</v>
      </c>
      <c r="D772" s="113">
        <v>0</v>
      </c>
      <c r="E772" s="113">
        <v>0</v>
      </c>
      <c r="F772" s="113">
        <v>18</v>
      </c>
      <c r="G772" s="113">
        <v>0</v>
      </c>
      <c r="H772" s="113">
        <v>0</v>
      </c>
      <c r="I772" s="113">
        <v>18</v>
      </c>
      <c r="J772" s="113"/>
    </row>
    <row r="773" spans="1:10" ht="4.5" customHeight="1" x14ac:dyDescent="0.2"/>
    <row r="774" spans="1:10" ht="15" customHeight="1" x14ac:dyDescent="0.2">
      <c r="C774" s="114">
        <v>229</v>
      </c>
      <c r="D774" s="114">
        <v>34</v>
      </c>
      <c r="E774" s="114">
        <v>243</v>
      </c>
      <c r="F774" s="114">
        <v>20</v>
      </c>
      <c r="G774" s="114">
        <v>0</v>
      </c>
      <c r="H774" s="114">
        <v>168</v>
      </c>
      <c r="I774" s="114">
        <v>263</v>
      </c>
      <c r="J774" s="114"/>
    </row>
    <row r="775" spans="1:10" ht="7.5" customHeight="1" x14ac:dyDescent="0.2"/>
    <row r="776" spans="1:10" ht="2.25" customHeight="1" x14ac:dyDescent="0.2"/>
    <row r="777" spans="1:10" ht="20.25" customHeight="1" x14ac:dyDescent="0.2">
      <c r="A777" s="118" t="s">
        <v>147</v>
      </c>
      <c r="B777" s="118"/>
      <c r="C777" s="118"/>
      <c r="D777" s="118"/>
      <c r="E777" s="118"/>
      <c r="F777" s="118"/>
      <c r="G777" s="118"/>
      <c r="H777" s="118"/>
    </row>
    <row r="778" spans="1:10" ht="3.75" customHeight="1" x14ac:dyDescent="0.2"/>
    <row r="779" spans="1:10" ht="15" customHeight="1" x14ac:dyDescent="0.2">
      <c r="A779" s="119" t="s">
        <v>80</v>
      </c>
      <c r="B779" s="119"/>
      <c r="C779" s="112" t="s">
        <v>81</v>
      </c>
      <c r="D779" s="112" t="s">
        <v>82</v>
      </c>
      <c r="E779" s="112" t="s">
        <v>83</v>
      </c>
      <c r="F779" s="112" t="s">
        <v>84</v>
      </c>
      <c r="G779" s="112" t="s">
        <v>186</v>
      </c>
      <c r="H779" s="112" t="s">
        <v>85</v>
      </c>
      <c r="I779" s="112" t="s">
        <v>35</v>
      </c>
      <c r="J779" s="112"/>
    </row>
    <row r="780" spans="1:10" ht="3.75" customHeight="1" x14ac:dyDescent="0.2"/>
    <row r="781" spans="1:10" ht="12.75" customHeight="1" x14ac:dyDescent="0.2">
      <c r="A781" s="120" t="s">
        <v>38</v>
      </c>
      <c r="B781" s="120">
        <v>2013</v>
      </c>
      <c r="C781" s="113">
        <v>250</v>
      </c>
      <c r="D781" s="113">
        <v>10</v>
      </c>
      <c r="E781" s="113">
        <v>0</v>
      </c>
      <c r="F781" s="113">
        <v>260</v>
      </c>
      <c r="G781" s="113">
        <v>0</v>
      </c>
      <c r="H781" s="113">
        <v>150</v>
      </c>
      <c r="I781" s="113">
        <v>260</v>
      </c>
      <c r="J781" s="113"/>
    </row>
    <row r="782" spans="1:10" ht="4.5" customHeight="1" x14ac:dyDescent="0.2"/>
    <row r="783" spans="1:10" ht="15" customHeight="1" x14ac:dyDescent="0.2">
      <c r="C783" s="114">
        <v>250</v>
      </c>
      <c r="D783" s="114">
        <v>10</v>
      </c>
      <c r="E783" s="114">
        <v>0</v>
      </c>
      <c r="F783" s="114">
        <v>260</v>
      </c>
      <c r="G783" s="114">
        <v>0</v>
      </c>
      <c r="H783" s="114">
        <v>150</v>
      </c>
      <c r="I783" s="114">
        <v>260</v>
      </c>
      <c r="J783" s="114"/>
    </row>
    <row r="784" spans="1:10" ht="7.5" customHeight="1" x14ac:dyDescent="0.2"/>
    <row r="785" spans="1:10" ht="2.25" customHeight="1" x14ac:dyDescent="0.2"/>
    <row r="786" spans="1:10" ht="20.25" customHeight="1" x14ac:dyDescent="0.2">
      <c r="A786" s="118" t="s">
        <v>148</v>
      </c>
      <c r="B786" s="118"/>
      <c r="C786" s="118"/>
      <c r="D786" s="118"/>
      <c r="E786" s="118"/>
      <c r="F786" s="118"/>
      <c r="G786" s="118"/>
      <c r="H786" s="118"/>
    </row>
    <row r="787" spans="1:10" ht="3.75" customHeight="1" x14ac:dyDescent="0.2"/>
    <row r="788" spans="1:10" ht="15" customHeight="1" x14ac:dyDescent="0.2">
      <c r="A788" s="119" t="s">
        <v>80</v>
      </c>
      <c r="B788" s="119"/>
      <c r="C788" s="112" t="s">
        <v>81</v>
      </c>
      <c r="D788" s="112" t="s">
        <v>82</v>
      </c>
      <c r="E788" s="112" t="s">
        <v>83</v>
      </c>
      <c r="F788" s="112" t="s">
        <v>84</v>
      </c>
      <c r="G788" s="112" t="s">
        <v>186</v>
      </c>
      <c r="H788" s="112" t="s">
        <v>85</v>
      </c>
      <c r="I788" s="112" t="s">
        <v>35</v>
      </c>
      <c r="J788" s="112"/>
    </row>
    <row r="789" spans="1:10" ht="3.75" customHeight="1" x14ac:dyDescent="0.2"/>
    <row r="790" spans="1:10" ht="12.75" customHeight="1" x14ac:dyDescent="0.2">
      <c r="A790" s="120" t="s">
        <v>51</v>
      </c>
      <c r="B790" s="120">
        <v>2035</v>
      </c>
      <c r="C790" s="113">
        <v>124</v>
      </c>
      <c r="D790" s="113">
        <v>1933</v>
      </c>
      <c r="E790" s="113">
        <v>2042</v>
      </c>
      <c r="F790" s="113">
        <v>15</v>
      </c>
      <c r="G790" s="113">
        <v>1</v>
      </c>
      <c r="H790" s="113">
        <v>610</v>
      </c>
      <c r="I790" s="113">
        <v>2058</v>
      </c>
      <c r="J790" s="113"/>
    </row>
    <row r="791" spans="1:10" ht="4.5" customHeight="1" x14ac:dyDescent="0.2"/>
    <row r="792" spans="1:10" ht="15" customHeight="1" x14ac:dyDescent="0.2">
      <c r="C792" s="114">
        <v>124</v>
      </c>
      <c r="D792" s="114">
        <v>1933</v>
      </c>
      <c r="E792" s="114">
        <v>2042</v>
      </c>
      <c r="F792" s="114">
        <v>15</v>
      </c>
      <c r="G792" s="114">
        <v>1</v>
      </c>
      <c r="H792" s="114">
        <v>610</v>
      </c>
      <c r="I792" s="114">
        <v>2058</v>
      </c>
      <c r="J792" s="114"/>
    </row>
    <row r="793" spans="1:10" ht="7.5" customHeight="1" x14ac:dyDescent="0.2"/>
    <row r="794" spans="1:10" ht="2.25" customHeight="1" x14ac:dyDescent="0.2"/>
    <row r="795" spans="1:10" ht="20.25" customHeight="1" x14ac:dyDescent="0.2">
      <c r="A795" s="118" t="s">
        <v>149</v>
      </c>
      <c r="B795" s="118"/>
      <c r="C795" s="118"/>
      <c r="D795" s="118"/>
      <c r="E795" s="118"/>
      <c r="F795" s="118"/>
      <c r="G795" s="118"/>
      <c r="H795" s="118"/>
    </row>
    <row r="796" spans="1:10" ht="3.75" customHeight="1" x14ac:dyDescent="0.2"/>
    <row r="797" spans="1:10" ht="15" customHeight="1" x14ac:dyDescent="0.2">
      <c r="A797" s="119" t="s">
        <v>80</v>
      </c>
      <c r="B797" s="119"/>
      <c r="C797" s="112" t="s">
        <v>81</v>
      </c>
      <c r="D797" s="112" t="s">
        <v>82</v>
      </c>
      <c r="E797" s="112" t="s">
        <v>83</v>
      </c>
      <c r="F797" s="112" t="s">
        <v>84</v>
      </c>
      <c r="G797" s="112" t="s">
        <v>186</v>
      </c>
      <c r="H797" s="112" t="s">
        <v>85</v>
      </c>
      <c r="I797" s="112" t="s">
        <v>35</v>
      </c>
      <c r="J797" s="112"/>
    </row>
    <row r="798" spans="1:10" ht="3.75" customHeight="1" x14ac:dyDescent="0.2"/>
    <row r="799" spans="1:10" ht="12.75" customHeight="1" x14ac:dyDescent="0.2">
      <c r="A799" s="120" t="s">
        <v>150</v>
      </c>
      <c r="B799" s="120">
        <v>2093</v>
      </c>
      <c r="C799" s="113">
        <v>417</v>
      </c>
      <c r="D799" s="113">
        <v>0</v>
      </c>
      <c r="E799" s="113">
        <v>215</v>
      </c>
      <c r="F799" s="113">
        <v>202</v>
      </c>
      <c r="G799" s="113">
        <v>0</v>
      </c>
      <c r="H799" s="113">
        <v>202</v>
      </c>
      <c r="I799" s="113">
        <v>417</v>
      </c>
      <c r="J799" s="113"/>
    </row>
    <row r="800" spans="1:10" ht="4.5" customHeight="1" x14ac:dyDescent="0.2"/>
    <row r="801" spans="1:10" ht="15" customHeight="1" x14ac:dyDescent="0.2">
      <c r="C801" s="114">
        <v>417</v>
      </c>
      <c r="D801" s="114">
        <v>0</v>
      </c>
      <c r="E801" s="114">
        <v>215</v>
      </c>
      <c r="F801" s="114">
        <v>202</v>
      </c>
      <c r="G801" s="114">
        <v>0</v>
      </c>
      <c r="H801" s="114">
        <v>202</v>
      </c>
      <c r="I801" s="114">
        <v>417</v>
      </c>
      <c r="J801" s="114"/>
    </row>
    <row r="802" spans="1:10" ht="7.5" customHeight="1" x14ac:dyDescent="0.2"/>
    <row r="803" spans="1:10" ht="2.25" customHeight="1" x14ac:dyDescent="0.2"/>
    <row r="804" spans="1:10" ht="20.25" customHeight="1" x14ac:dyDescent="0.2">
      <c r="A804" s="118" t="s">
        <v>151</v>
      </c>
      <c r="B804" s="118"/>
      <c r="C804" s="118"/>
      <c r="D804" s="118"/>
      <c r="E804" s="118"/>
      <c r="F804" s="118"/>
      <c r="G804" s="118"/>
      <c r="H804" s="118"/>
    </row>
    <row r="805" spans="1:10" ht="3.75" customHeight="1" x14ac:dyDescent="0.2"/>
    <row r="806" spans="1:10" ht="15" customHeight="1" x14ac:dyDescent="0.2">
      <c r="A806" s="119" t="s">
        <v>80</v>
      </c>
      <c r="B806" s="119"/>
      <c r="C806" s="112" t="s">
        <v>81</v>
      </c>
      <c r="D806" s="112" t="s">
        <v>82</v>
      </c>
      <c r="E806" s="112" t="s">
        <v>83</v>
      </c>
      <c r="F806" s="112" t="s">
        <v>84</v>
      </c>
      <c r="G806" s="112" t="s">
        <v>186</v>
      </c>
      <c r="H806" s="112" t="s">
        <v>85</v>
      </c>
      <c r="I806" s="112" t="s">
        <v>35</v>
      </c>
      <c r="J806" s="112"/>
    </row>
    <row r="807" spans="1:10" ht="3.75" customHeight="1" x14ac:dyDescent="0.2"/>
    <row r="808" spans="1:10" ht="12.75" customHeight="1" x14ac:dyDescent="0.2">
      <c r="A808" s="120" t="s">
        <v>221</v>
      </c>
      <c r="B808" s="120">
        <v>2095</v>
      </c>
      <c r="C808" s="113">
        <v>13</v>
      </c>
      <c r="D808" s="113">
        <v>33</v>
      </c>
      <c r="E808" s="113">
        <v>0</v>
      </c>
      <c r="F808" s="113">
        <v>46</v>
      </c>
      <c r="G808" s="113">
        <v>0</v>
      </c>
      <c r="H808" s="113">
        <v>46</v>
      </c>
      <c r="I808" s="113">
        <v>46</v>
      </c>
      <c r="J808" s="113"/>
    </row>
    <row r="809" spans="1:10" ht="3.75" customHeight="1" x14ac:dyDescent="0.2"/>
    <row r="810" spans="1:10" ht="12.75" customHeight="1" x14ac:dyDescent="0.2">
      <c r="A810" s="120" t="s">
        <v>152</v>
      </c>
      <c r="B810" s="120">
        <v>2095</v>
      </c>
      <c r="C810" s="113">
        <v>142</v>
      </c>
      <c r="D810" s="113">
        <v>0</v>
      </c>
      <c r="E810" s="113">
        <v>0</v>
      </c>
      <c r="F810" s="113">
        <v>142</v>
      </c>
      <c r="G810" s="113">
        <v>0</v>
      </c>
      <c r="H810" s="113">
        <v>68</v>
      </c>
      <c r="I810" s="113">
        <v>142</v>
      </c>
      <c r="J810" s="113"/>
    </row>
    <row r="811" spans="1:10" ht="4.5" customHeight="1" x14ac:dyDescent="0.2"/>
    <row r="812" spans="1:10" ht="15" customHeight="1" x14ac:dyDescent="0.2">
      <c r="C812" s="114">
        <v>155</v>
      </c>
      <c r="D812" s="114">
        <v>33</v>
      </c>
      <c r="E812" s="114">
        <v>0</v>
      </c>
      <c r="F812" s="114">
        <v>188</v>
      </c>
      <c r="G812" s="114">
        <v>0</v>
      </c>
      <c r="H812" s="114">
        <v>114</v>
      </c>
      <c r="I812" s="114">
        <v>188</v>
      </c>
      <c r="J812" s="114"/>
    </row>
    <row r="813" spans="1:10" ht="7.5" customHeight="1" x14ac:dyDescent="0.2"/>
    <row r="814" spans="1:10" ht="2.25" customHeight="1" x14ac:dyDescent="0.2"/>
    <row r="815" spans="1:10" ht="20.25" customHeight="1" x14ac:dyDescent="0.2">
      <c r="A815" s="118" t="s">
        <v>252</v>
      </c>
      <c r="B815" s="118"/>
      <c r="C815" s="118"/>
      <c r="D815" s="118"/>
      <c r="E815" s="118"/>
      <c r="F815" s="118"/>
      <c r="G815" s="118"/>
      <c r="H815" s="118"/>
    </row>
    <row r="816" spans="1:10" ht="3.75" customHeight="1" x14ac:dyDescent="0.2"/>
    <row r="817" spans="1:10" ht="15" customHeight="1" x14ac:dyDescent="0.2">
      <c r="A817" s="119" t="s">
        <v>80</v>
      </c>
      <c r="B817" s="119"/>
      <c r="C817" s="112" t="s">
        <v>81</v>
      </c>
      <c r="D817" s="112" t="s">
        <v>82</v>
      </c>
      <c r="E817" s="112" t="s">
        <v>83</v>
      </c>
      <c r="F817" s="112" t="s">
        <v>84</v>
      </c>
      <c r="G817" s="112" t="s">
        <v>186</v>
      </c>
      <c r="H817" s="112" t="s">
        <v>85</v>
      </c>
      <c r="I817" s="112" t="s">
        <v>35</v>
      </c>
      <c r="J817" s="112"/>
    </row>
    <row r="818" spans="1:10" ht="3.75" customHeight="1" x14ac:dyDescent="0.2"/>
    <row r="819" spans="1:10" ht="12.75" customHeight="1" x14ac:dyDescent="0.2">
      <c r="A819" s="120" t="s">
        <v>253</v>
      </c>
      <c r="B819" s="120">
        <v>2160</v>
      </c>
      <c r="C819" s="113">
        <v>12</v>
      </c>
      <c r="D819" s="113">
        <v>0</v>
      </c>
      <c r="E819" s="113">
        <v>0</v>
      </c>
      <c r="F819" s="113">
        <v>12</v>
      </c>
      <c r="G819" s="113">
        <v>0</v>
      </c>
      <c r="H819" s="113">
        <v>0</v>
      </c>
      <c r="I819" s="113">
        <v>12</v>
      </c>
      <c r="J819" s="113"/>
    </row>
    <row r="820" spans="1:10" ht="4.5" customHeight="1" x14ac:dyDescent="0.2"/>
    <row r="821" spans="1:10" ht="15" customHeight="1" x14ac:dyDescent="0.2">
      <c r="C821" s="114">
        <v>12</v>
      </c>
      <c r="D821" s="114">
        <v>0</v>
      </c>
      <c r="E821" s="114">
        <v>0</v>
      </c>
      <c r="F821" s="114">
        <v>12</v>
      </c>
      <c r="G821" s="114">
        <v>0</v>
      </c>
      <c r="H821" s="114">
        <v>0</v>
      </c>
      <c r="I821" s="114">
        <v>12</v>
      </c>
      <c r="J821" s="114"/>
    </row>
    <row r="822" spans="1:10" ht="7.5" customHeight="1" x14ac:dyDescent="0.2"/>
    <row r="823" spans="1:10" ht="2.25" customHeight="1" x14ac:dyDescent="0.2"/>
    <row r="824" spans="1:10" ht="20.25" customHeight="1" x14ac:dyDescent="0.2">
      <c r="A824" s="118" t="s">
        <v>206</v>
      </c>
      <c r="B824" s="118"/>
      <c r="C824" s="118"/>
      <c r="D824" s="118"/>
      <c r="E824" s="118"/>
      <c r="F824" s="118"/>
      <c r="G824" s="118"/>
      <c r="H824" s="118"/>
    </row>
    <row r="825" spans="1:10" ht="3.75" customHeight="1" x14ac:dyDescent="0.2"/>
    <row r="826" spans="1:10" ht="15" customHeight="1" x14ac:dyDescent="0.2">
      <c r="A826" s="119" t="s">
        <v>80</v>
      </c>
      <c r="B826" s="119"/>
      <c r="C826" s="112" t="s">
        <v>81</v>
      </c>
      <c r="D826" s="112" t="s">
        <v>82</v>
      </c>
      <c r="E826" s="112" t="s">
        <v>83</v>
      </c>
      <c r="F826" s="112" t="s">
        <v>84</v>
      </c>
      <c r="G826" s="112" t="s">
        <v>186</v>
      </c>
      <c r="H826" s="112" t="s">
        <v>85</v>
      </c>
      <c r="I826" s="112" t="s">
        <v>35</v>
      </c>
      <c r="J826" s="112"/>
    </row>
    <row r="827" spans="1:10" ht="3.75" customHeight="1" x14ac:dyDescent="0.2"/>
    <row r="828" spans="1:10" ht="12.75" customHeight="1" x14ac:dyDescent="0.2">
      <c r="A828" s="120" t="s">
        <v>243</v>
      </c>
      <c r="B828" s="120">
        <v>2162</v>
      </c>
      <c r="C828" s="113">
        <v>895</v>
      </c>
      <c r="D828" s="113">
        <v>8</v>
      </c>
      <c r="E828" s="113">
        <v>0</v>
      </c>
      <c r="F828" s="113">
        <v>903</v>
      </c>
      <c r="G828" s="113">
        <v>21</v>
      </c>
      <c r="H828" s="113">
        <v>484</v>
      </c>
      <c r="I828" s="113">
        <v>924</v>
      </c>
      <c r="J828" s="113"/>
    </row>
    <row r="829" spans="1:10" ht="3.75" customHeight="1" x14ac:dyDescent="0.2"/>
    <row r="830" spans="1:10" ht="12.75" customHeight="1" x14ac:dyDescent="0.2">
      <c r="A830" s="120" t="s">
        <v>196</v>
      </c>
      <c r="B830" s="120">
        <v>2162</v>
      </c>
      <c r="C830" s="113">
        <v>4</v>
      </c>
      <c r="D830" s="113">
        <v>1</v>
      </c>
      <c r="E830" s="113">
        <v>5</v>
      </c>
      <c r="F830" s="113">
        <v>0</v>
      </c>
      <c r="G830" s="113">
        <v>0</v>
      </c>
      <c r="H830" s="113">
        <v>4</v>
      </c>
      <c r="I830" s="113">
        <v>5</v>
      </c>
      <c r="J830" s="113"/>
    </row>
    <row r="831" spans="1:10" ht="4.5" customHeight="1" x14ac:dyDescent="0.2"/>
    <row r="832" spans="1:10" ht="15" customHeight="1" x14ac:dyDescent="0.2">
      <c r="C832" s="114">
        <v>899</v>
      </c>
      <c r="D832" s="114">
        <v>9</v>
      </c>
      <c r="E832" s="114">
        <v>5</v>
      </c>
      <c r="F832" s="114">
        <v>903</v>
      </c>
      <c r="G832" s="114">
        <v>21</v>
      </c>
      <c r="H832" s="114">
        <v>488</v>
      </c>
      <c r="I832" s="114">
        <v>929</v>
      </c>
      <c r="J832" s="114"/>
    </row>
    <row r="833" spans="1:10" ht="7.5" customHeight="1" x14ac:dyDescent="0.2"/>
    <row r="834" spans="1:10" ht="20.25" customHeight="1" x14ac:dyDescent="0.2">
      <c r="A834" s="118" t="s">
        <v>153</v>
      </c>
      <c r="B834" s="118"/>
      <c r="C834" s="118"/>
      <c r="D834" s="118"/>
      <c r="E834" s="118"/>
      <c r="F834" s="118"/>
      <c r="G834" s="118"/>
      <c r="H834" s="118"/>
    </row>
    <row r="835" spans="1:10" ht="3.75" customHeight="1" x14ac:dyDescent="0.2"/>
    <row r="836" spans="1:10" ht="15" customHeight="1" x14ac:dyDescent="0.2">
      <c r="A836" s="119" t="s">
        <v>80</v>
      </c>
      <c r="B836" s="119"/>
      <c r="C836" s="112" t="s">
        <v>81</v>
      </c>
      <c r="D836" s="112" t="s">
        <v>82</v>
      </c>
      <c r="E836" s="112" t="s">
        <v>83</v>
      </c>
      <c r="F836" s="112" t="s">
        <v>84</v>
      </c>
      <c r="G836" s="112" t="s">
        <v>186</v>
      </c>
      <c r="H836" s="112" t="s">
        <v>85</v>
      </c>
      <c r="I836" s="112" t="s">
        <v>35</v>
      </c>
      <c r="J836" s="112"/>
    </row>
    <row r="837" spans="1:10" ht="3.75" customHeight="1" x14ac:dyDescent="0.2"/>
    <row r="838" spans="1:10" ht="12.75" customHeight="1" x14ac:dyDescent="0.2">
      <c r="A838" s="120" t="s">
        <v>96</v>
      </c>
      <c r="B838" s="120">
        <v>2289</v>
      </c>
      <c r="C838" s="113">
        <v>0</v>
      </c>
      <c r="D838" s="113">
        <v>1</v>
      </c>
      <c r="E838" s="113">
        <v>1</v>
      </c>
      <c r="F838" s="113">
        <v>0</v>
      </c>
      <c r="G838" s="113">
        <v>0</v>
      </c>
      <c r="H838" s="113">
        <v>0</v>
      </c>
      <c r="I838" s="113">
        <v>1</v>
      </c>
      <c r="J838" s="113"/>
    </row>
    <row r="839" spans="1:10" ht="4.5" customHeight="1" x14ac:dyDescent="0.2"/>
    <row r="840" spans="1:10" ht="15" customHeight="1" x14ac:dyDescent="0.2">
      <c r="C840" s="114">
        <v>0</v>
      </c>
      <c r="D840" s="114">
        <v>1</v>
      </c>
      <c r="E840" s="114">
        <v>1</v>
      </c>
      <c r="F840" s="114">
        <v>0</v>
      </c>
      <c r="G840" s="114">
        <v>0</v>
      </c>
      <c r="H840" s="114">
        <v>0</v>
      </c>
      <c r="I840" s="114">
        <v>1</v>
      </c>
      <c r="J840" s="114"/>
    </row>
    <row r="841" spans="1:10" ht="7.5" customHeight="1" x14ac:dyDescent="0.2"/>
    <row r="842" spans="1:10" ht="2.25" customHeight="1" x14ac:dyDescent="0.2"/>
    <row r="843" spans="1:10" ht="20.25" customHeight="1" x14ac:dyDescent="0.2">
      <c r="A843" s="118" t="s">
        <v>245</v>
      </c>
      <c r="B843" s="118"/>
      <c r="C843" s="118"/>
      <c r="D843" s="118"/>
      <c r="E843" s="118"/>
      <c r="F843" s="118"/>
      <c r="G843" s="118"/>
      <c r="H843" s="118"/>
    </row>
    <row r="844" spans="1:10" ht="3.75" customHeight="1" x14ac:dyDescent="0.2"/>
    <row r="845" spans="1:10" ht="15" customHeight="1" x14ac:dyDescent="0.2">
      <c r="A845" s="119" t="s">
        <v>80</v>
      </c>
      <c r="B845" s="119"/>
      <c r="C845" s="112" t="s">
        <v>81</v>
      </c>
      <c r="D845" s="112" t="s">
        <v>82</v>
      </c>
      <c r="E845" s="112" t="s">
        <v>83</v>
      </c>
      <c r="F845" s="112" t="s">
        <v>84</v>
      </c>
      <c r="G845" s="112" t="s">
        <v>186</v>
      </c>
      <c r="H845" s="112" t="s">
        <v>85</v>
      </c>
      <c r="I845" s="112" t="s">
        <v>35</v>
      </c>
      <c r="J845" s="112"/>
    </row>
    <row r="846" spans="1:10" ht="3.75" customHeight="1" x14ac:dyDescent="0.2"/>
    <row r="847" spans="1:10" ht="12.75" customHeight="1" x14ac:dyDescent="0.2">
      <c r="A847" s="120" t="s">
        <v>57</v>
      </c>
      <c r="B847" s="120">
        <v>2320</v>
      </c>
      <c r="C847" s="113">
        <v>7</v>
      </c>
      <c r="D847" s="113">
        <v>5</v>
      </c>
      <c r="E847" s="113">
        <v>12</v>
      </c>
      <c r="F847" s="113">
        <v>0</v>
      </c>
      <c r="G847" s="113">
        <v>0</v>
      </c>
      <c r="H847" s="113">
        <v>12</v>
      </c>
      <c r="I847" s="113">
        <v>12</v>
      </c>
      <c r="J847" s="113"/>
    </row>
    <row r="848" spans="1:10" ht="4.5" customHeight="1" x14ac:dyDescent="0.2"/>
    <row r="849" spans="1:10" ht="15" customHeight="1" x14ac:dyDescent="0.2">
      <c r="C849" s="114">
        <v>7</v>
      </c>
      <c r="D849" s="114">
        <v>5</v>
      </c>
      <c r="E849" s="114">
        <v>12</v>
      </c>
      <c r="F849" s="114">
        <v>0</v>
      </c>
      <c r="G849" s="114">
        <v>0</v>
      </c>
      <c r="H849" s="114">
        <v>12</v>
      </c>
      <c r="I849" s="114">
        <v>12</v>
      </c>
      <c r="J849" s="114"/>
    </row>
    <row r="850" spans="1:10" ht="7.5" customHeight="1" x14ac:dyDescent="0.2"/>
    <row r="851" spans="1:10" ht="2.25" customHeight="1" x14ac:dyDescent="0.2"/>
    <row r="852" spans="1:10" ht="20.25" customHeight="1" x14ac:dyDescent="0.2">
      <c r="A852" s="118" t="s">
        <v>181</v>
      </c>
      <c r="B852" s="118"/>
      <c r="C852" s="118"/>
      <c r="D852" s="118"/>
      <c r="E852" s="118"/>
      <c r="F852" s="118"/>
      <c r="G852" s="118"/>
      <c r="H852" s="118"/>
    </row>
    <row r="853" spans="1:10" ht="3.75" customHeight="1" x14ac:dyDescent="0.2"/>
    <row r="854" spans="1:10" ht="15" customHeight="1" x14ac:dyDescent="0.2">
      <c r="A854" s="119" t="s">
        <v>80</v>
      </c>
      <c r="B854" s="119"/>
      <c r="C854" s="112" t="s">
        <v>81</v>
      </c>
      <c r="D854" s="112" t="s">
        <v>82</v>
      </c>
      <c r="E854" s="112" t="s">
        <v>83</v>
      </c>
      <c r="F854" s="112" t="s">
        <v>84</v>
      </c>
      <c r="G854" s="112" t="s">
        <v>186</v>
      </c>
      <c r="H854" s="112" t="s">
        <v>85</v>
      </c>
      <c r="I854" s="112" t="s">
        <v>35</v>
      </c>
      <c r="J854" s="112"/>
    </row>
    <row r="855" spans="1:10" ht="3.75" customHeight="1" x14ac:dyDescent="0.2"/>
    <row r="856" spans="1:10" ht="12.75" customHeight="1" x14ac:dyDescent="0.2">
      <c r="A856" s="120" t="s">
        <v>57</v>
      </c>
      <c r="B856" s="120">
        <v>2324</v>
      </c>
      <c r="C856" s="113">
        <v>279</v>
      </c>
      <c r="D856" s="113">
        <v>2</v>
      </c>
      <c r="E856" s="113">
        <v>3</v>
      </c>
      <c r="F856" s="113">
        <v>278</v>
      </c>
      <c r="G856" s="113">
        <v>0</v>
      </c>
      <c r="H856" s="113">
        <v>150</v>
      </c>
      <c r="I856" s="113">
        <v>281</v>
      </c>
      <c r="J856" s="113"/>
    </row>
    <row r="857" spans="1:10" ht="4.5" customHeight="1" x14ac:dyDescent="0.2"/>
    <row r="858" spans="1:10" ht="15" customHeight="1" x14ac:dyDescent="0.2">
      <c r="C858" s="114">
        <v>279</v>
      </c>
      <c r="D858" s="114">
        <v>2</v>
      </c>
      <c r="E858" s="114">
        <v>3</v>
      </c>
      <c r="F858" s="114">
        <v>278</v>
      </c>
      <c r="G858" s="114">
        <v>0</v>
      </c>
      <c r="H858" s="114">
        <v>150</v>
      </c>
      <c r="I858" s="114">
        <v>281</v>
      </c>
      <c r="J858" s="114"/>
    </row>
    <row r="859" spans="1:10" ht="7.5" customHeight="1" x14ac:dyDescent="0.2"/>
    <row r="860" spans="1:10" ht="2.25" customHeight="1" x14ac:dyDescent="0.2"/>
    <row r="861" spans="1:10" ht="20.25" customHeight="1" x14ac:dyDescent="0.2">
      <c r="A861" s="118" t="s">
        <v>192</v>
      </c>
      <c r="B861" s="118"/>
      <c r="C861" s="118"/>
      <c r="D861" s="118"/>
      <c r="E861" s="118"/>
      <c r="F861" s="118"/>
      <c r="G861" s="118"/>
      <c r="H861" s="118"/>
    </row>
    <row r="862" spans="1:10" ht="3.75" customHeight="1" x14ac:dyDescent="0.2"/>
    <row r="863" spans="1:10" ht="15" customHeight="1" x14ac:dyDescent="0.2">
      <c r="A863" s="119" t="s">
        <v>80</v>
      </c>
      <c r="B863" s="119"/>
      <c r="C863" s="112" t="s">
        <v>81</v>
      </c>
      <c r="D863" s="112" t="s">
        <v>82</v>
      </c>
      <c r="E863" s="112" t="s">
        <v>83</v>
      </c>
      <c r="F863" s="112" t="s">
        <v>84</v>
      </c>
      <c r="G863" s="112" t="s">
        <v>186</v>
      </c>
      <c r="H863" s="112" t="s">
        <v>85</v>
      </c>
      <c r="I863" s="112" t="s">
        <v>35</v>
      </c>
      <c r="J863" s="112"/>
    </row>
    <row r="864" spans="1:10" ht="3.75" customHeight="1" x14ac:dyDescent="0.2"/>
    <row r="865" spans="1:10" ht="12.75" customHeight="1" x14ac:dyDescent="0.2">
      <c r="A865" s="120" t="s">
        <v>57</v>
      </c>
      <c r="B865" s="120">
        <v>2325</v>
      </c>
      <c r="C865" s="113">
        <v>108</v>
      </c>
      <c r="D865" s="113">
        <v>0</v>
      </c>
      <c r="E865" s="113">
        <v>0</v>
      </c>
      <c r="F865" s="113">
        <v>108</v>
      </c>
      <c r="G865" s="113">
        <v>0</v>
      </c>
      <c r="H865" s="113">
        <v>0</v>
      </c>
      <c r="I865" s="113">
        <v>108</v>
      </c>
      <c r="J865" s="113"/>
    </row>
    <row r="866" spans="1:10" ht="4.5" customHeight="1" x14ac:dyDescent="0.2"/>
    <row r="867" spans="1:10" ht="15" customHeight="1" x14ac:dyDescent="0.2">
      <c r="C867" s="114">
        <v>108</v>
      </c>
      <c r="D867" s="114">
        <v>0</v>
      </c>
      <c r="E867" s="114">
        <v>0</v>
      </c>
      <c r="F867" s="114">
        <v>108</v>
      </c>
      <c r="G867" s="114">
        <v>0</v>
      </c>
      <c r="H867" s="114">
        <v>0</v>
      </c>
      <c r="I867" s="114">
        <v>108</v>
      </c>
      <c r="J867" s="114"/>
    </row>
    <row r="868" spans="1:10" ht="7.5" customHeight="1" x14ac:dyDescent="0.2"/>
    <row r="869" spans="1:10" ht="2.25" customHeight="1" x14ac:dyDescent="0.2"/>
    <row r="870" spans="1:10" ht="20.25" customHeight="1" x14ac:dyDescent="0.2">
      <c r="A870" s="118" t="s">
        <v>225</v>
      </c>
      <c r="B870" s="118"/>
      <c r="C870" s="118"/>
      <c r="D870" s="118"/>
      <c r="E870" s="118"/>
      <c r="F870" s="118"/>
      <c r="G870" s="118"/>
      <c r="H870" s="118"/>
    </row>
    <row r="871" spans="1:10" ht="3.75" customHeight="1" x14ac:dyDescent="0.2"/>
    <row r="872" spans="1:10" ht="15" customHeight="1" x14ac:dyDescent="0.2">
      <c r="A872" s="119" t="s">
        <v>80</v>
      </c>
      <c r="B872" s="119"/>
      <c r="C872" s="112" t="s">
        <v>81</v>
      </c>
      <c r="D872" s="112" t="s">
        <v>82</v>
      </c>
      <c r="E872" s="112" t="s">
        <v>83</v>
      </c>
      <c r="F872" s="112" t="s">
        <v>84</v>
      </c>
      <c r="G872" s="112" t="s">
        <v>186</v>
      </c>
      <c r="H872" s="112" t="s">
        <v>85</v>
      </c>
      <c r="I872" s="112" t="s">
        <v>35</v>
      </c>
      <c r="J872" s="112"/>
    </row>
    <row r="873" spans="1:10" ht="3.75" customHeight="1" x14ac:dyDescent="0.2"/>
    <row r="874" spans="1:10" ht="12.75" customHeight="1" x14ac:dyDescent="0.2">
      <c r="A874" s="120" t="s">
        <v>51</v>
      </c>
      <c r="B874" s="120">
        <v>2332</v>
      </c>
      <c r="C874" s="113">
        <v>10</v>
      </c>
      <c r="D874" s="113">
        <v>35</v>
      </c>
      <c r="E874" s="113">
        <v>45</v>
      </c>
      <c r="F874" s="113">
        <v>0</v>
      </c>
      <c r="G874" s="113">
        <v>0</v>
      </c>
      <c r="H874" s="113">
        <v>0</v>
      </c>
      <c r="I874" s="113">
        <v>45</v>
      </c>
      <c r="J874" s="113"/>
    </row>
    <row r="875" spans="1:10" ht="4.5" customHeight="1" x14ac:dyDescent="0.2"/>
    <row r="876" spans="1:10" ht="15" customHeight="1" x14ac:dyDescent="0.2">
      <c r="C876" s="114">
        <v>10</v>
      </c>
      <c r="D876" s="114">
        <v>35</v>
      </c>
      <c r="E876" s="114">
        <v>45</v>
      </c>
      <c r="F876" s="114">
        <v>0</v>
      </c>
      <c r="G876" s="114">
        <v>0</v>
      </c>
      <c r="H876" s="114">
        <v>0</v>
      </c>
      <c r="I876" s="114">
        <v>45</v>
      </c>
      <c r="J876" s="114"/>
    </row>
    <row r="877" spans="1:10" ht="7.5" customHeight="1" x14ac:dyDescent="0.2"/>
    <row r="878" spans="1:10" ht="2.25" customHeight="1" x14ac:dyDescent="0.2"/>
    <row r="879" spans="1:10" ht="20.25" customHeight="1" x14ac:dyDescent="0.2">
      <c r="A879" s="118" t="s">
        <v>154</v>
      </c>
      <c r="B879" s="118"/>
      <c r="C879" s="118"/>
      <c r="D879" s="118"/>
      <c r="E879" s="118"/>
      <c r="F879" s="118"/>
      <c r="G879" s="118"/>
      <c r="H879" s="118"/>
    </row>
    <row r="880" spans="1:10" ht="3.75" customHeight="1" x14ac:dyDescent="0.2"/>
    <row r="881" spans="1:10" ht="15" customHeight="1" x14ac:dyDescent="0.2">
      <c r="A881" s="119" t="s">
        <v>80</v>
      </c>
      <c r="B881" s="119"/>
      <c r="C881" s="112" t="s">
        <v>81</v>
      </c>
      <c r="D881" s="112" t="s">
        <v>82</v>
      </c>
      <c r="E881" s="112" t="s">
        <v>83</v>
      </c>
      <c r="F881" s="112" t="s">
        <v>84</v>
      </c>
      <c r="G881" s="112" t="s">
        <v>186</v>
      </c>
      <c r="H881" s="112" t="s">
        <v>85</v>
      </c>
      <c r="I881" s="112" t="s">
        <v>35</v>
      </c>
      <c r="J881" s="112"/>
    </row>
    <row r="882" spans="1:10" ht="3.75" customHeight="1" x14ac:dyDescent="0.2"/>
    <row r="883" spans="1:10" ht="12.75" customHeight="1" x14ac:dyDescent="0.2">
      <c r="A883" s="120" t="s">
        <v>238</v>
      </c>
      <c r="B883" s="120">
        <v>2352</v>
      </c>
      <c r="C883" s="113">
        <v>6262</v>
      </c>
      <c r="D883" s="113">
        <v>5</v>
      </c>
      <c r="E883" s="113">
        <v>0</v>
      </c>
      <c r="F883" s="113">
        <v>6267</v>
      </c>
      <c r="G883" s="113">
        <v>30</v>
      </c>
      <c r="H883" s="113">
        <v>5296</v>
      </c>
      <c r="I883" s="113">
        <v>6297</v>
      </c>
      <c r="J883" s="113"/>
    </row>
    <row r="884" spans="1:10" ht="3.75" customHeight="1" x14ac:dyDescent="0.2"/>
    <row r="885" spans="1:10" ht="12.75" customHeight="1" x14ac:dyDescent="0.2">
      <c r="A885" s="120" t="s">
        <v>198</v>
      </c>
      <c r="B885" s="120">
        <v>2352</v>
      </c>
      <c r="C885" s="113">
        <v>6</v>
      </c>
      <c r="D885" s="113">
        <v>0</v>
      </c>
      <c r="E885" s="113">
        <v>0</v>
      </c>
      <c r="F885" s="113">
        <v>6</v>
      </c>
      <c r="G885" s="113">
        <v>0</v>
      </c>
      <c r="H885" s="113">
        <v>0</v>
      </c>
      <c r="I885" s="113">
        <v>6</v>
      </c>
      <c r="J885" s="113"/>
    </row>
    <row r="886" spans="1:10" ht="4.5" customHeight="1" x14ac:dyDescent="0.2"/>
    <row r="887" spans="1:10" ht="15" customHeight="1" x14ac:dyDescent="0.2">
      <c r="C887" s="114">
        <v>6268</v>
      </c>
      <c r="D887" s="114">
        <v>5</v>
      </c>
      <c r="E887" s="114">
        <v>0</v>
      </c>
      <c r="F887" s="114">
        <v>6273</v>
      </c>
      <c r="G887" s="114">
        <v>30</v>
      </c>
      <c r="H887" s="114">
        <v>5296</v>
      </c>
      <c r="I887" s="114">
        <v>6303</v>
      </c>
      <c r="J887" s="114"/>
    </row>
    <row r="888" spans="1:10" ht="7.5" customHeight="1" x14ac:dyDescent="0.2"/>
    <row r="889" spans="1:10" ht="2.25" customHeight="1" x14ac:dyDescent="0.2"/>
    <row r="890" spans="1:10" ht="20.25" customHeight="1" x14ac:dyDescent="0.2">
      <c r="A890" s="118" t="s">
        <v>155</v>
      </c>
      <c r="B890" s="118"/>
      <c r="C890" s="118"/>
      <c r="D890" s="118"/>
      <c r="E890" s="118"/>
      <c r="F890" s="118"/>
      <c r="G890" s="118"/>
      <c r="H890" s="118"/>
    </row>
    <row r="891" spans="1:10" ht="3.75" customHeight="1" x14ac:dyDescent="0.2"/>
    <row r="892" spans="1:10" ht="15" customHeight="1" x14ac:dyDescent="0.2">
      <c r="A892" s="119" t="s">
        <v>80</v>
      </c>
      <c r="B892" s="119"/>
      <c r="C892" s="112" t="s">
        <v>81</v>
      </c>
      <c r="D892" s="112" t="s">
        <v>82</v>
      </c>
      <c r="E892" s="112" t="s">
        <v>83</v>
      </c>
      <c r="F892" s="112" t="s">
        <v>84</v>
      </c>
      <c r="G892" s="112" t="s">
        <v>186</v>
      </c>
      <c r="H892" s="112" t="s">
        <v>85</v>
      </c>
      <c r="I892" s="112" t="s">
        <v>35</v>
      </c>
      <c r="J892" s="112"/>
    </row>
    <row r="893" spans="1:10" ht="3.75" customHeight="1" x14ac:dyDescent="0.2"/>
    <row r="894" spans="1:10" ht="12.75" customHeight="1" x14ac:dyDescent="0.2">
      <c r="A894" s="120" t="s">
        <v>46</v>
      </c>
      <c r="B894" s="120">
        <v>2354</v>
      </c>
      <c r="C894" s="113">
        <v>607</v>
      </c>
      <c r="D894" s="113">
        <v>0</v>
      </c>
      <c r="E894" s="113">
        <v>532</v>
      </c>
      <c r="F894" s="113">
        <v>75</v>
      </c>
      <c r="G894" s="113">
        <v>0</v>
      </c>
      <c r="H894" s="113">
        <v>418</v>
      </c>
      <c r="I894" s="113">
        <v>607</v>
      </c>
      <c r="J894" s="113"/>
    </row>
    <row r="895" spans="1:10" ht="4.5" customHeight="1" x14ac:dyDescent="0.2"/>
    <row r="896" spans="1:10" ht="15" customHeight="1" x14ac:dyDescent="0.2">
      <c r="C896" s="114">
        <v>607</v>
      </c>
      <c r="D896" s="114">
        <v>0</v>
      </c>
      <c r="E896" s="114">
        <v>532</v>
      </c>
      <c r="F896" s="114">
        <v>75</v>
      </c>
      <c r="G896" s="114">
        <v>0</v>
      </c>
      <c r="H896" s="114">
        <v>418</v>
      </c>
      <c r="I896" s="114">
        <v>607</v>
      </c>
      <c r="J896" s="114"/>
    </row>
    <row r="897" spans="1:10" ht="7.5" customHeight="1" x14ac:dyDescent="0.2"/>
    <row r="898" spans="1:10" ht="2.25" customHeight="1" x14ac:dyDescent="0.2"/>
    <row r="899" spans="1:10" ht="20.25" customHeight="1" x14ac:dyDescent="0.2">
      <c r="A899" s="118" t="s">
        <v>254</v>
      </c>
      <c r="B899" s="118"/>
      <c r="C899" s="118"/>
      <c r="D899" s="118"/>
      <c r="E899" s="118"/>
      <c r="F899" s="118"/>
      <c r="G899" s="118"/>
      <c r="H899" s="118"/>
    </row>
    <row r="900" spans="1:10" ht="3.75" customHeight="1" x14ac:dyDescent="0.2"/>
    <row r="901" spans="1:10" ht="15" customHeight="1" x14ac:dyDescent="0.2">
      <c r="A901" s="119" t="s">
        <v>80</v>
      </c>
      <c r="B901" s="119"/>
      <c r="C901" s="112" t="s">
        <v>81</v>
      </c>
      <c r="D901" s="112" t="s">
        <v>82</v>
      </c>
      <c r="E901" s="112" t="s">
        <v>83</v>
      </c>
      <c r="F901" s="112" t="s">
        <v>84</v>
      </c>
      <c r="G901" s="112" t="s">
        <v>186</v>
      </c>
      <c r="H901" s="112" t="s">
        <v>85</v>
      </c>
      <c r="I901" s="112" t="s">
        <v>35</v>
      </c>
      <c r="J901" s="112"/>
    </row>
    <row r="902" spans="1:10" ht="3.75" customHeight="1" x14ac:dyDescent="0.2"/>
    <row r="903" spans="1:10" ht="12.75" customHeight="1" x14ac:dyDescent="0.2">
      <c r="A903" s="120" t="s">
        <v>238</v>
      </c>
      <c r="B903" s="120">
        <v>2356</v>
      </c>
      <c r="C903" s="113">
        <v>7</v>
      </c>
      <c r="D903" s="113">
        <v>0</v>
      </c>
      <c r="E903" s="113">
        <v>0</v>
      </c>
      <c r="F903" s="113">
        <v>7</v>
      </c>
      <c r="G903" s="113">
        <v>0</v>
      </c>
      <c r="H903" s="113">
        <v>0</v>
      </c>
      <c r="I903" s="113">
        <v>7</v>
      </c>
      <c r="J903" s="113"/>
    </row>
    <row r="904" spans="1:10" ht="4.5" customHeight="1" x14ac:dyDescent="0.2"/>
    <row r="905" spans="1:10" ht="15" customHeight="1" x14ac:dyDescent="0.2">
      <c r="C905" s="114">
        <v>7</v>
      </c>
      <c r="D905" s="114">
        <v>0</v>
      </c>
      <c r="E905" s="114">
        <v>0</v>
      </c>
      <c r="F905" s="114">
        <v>7</v>
      </c>
      <c r="G905" s="114">
        <v>0</v>
      </c>
      <c r="H905" s="114">
        <v>0</v>
      </c>
      <c r="I905" s="114">
        <v>7</v>
      </c>
      <c r="J905" s="114"/>
    </row>
    <row r="906" spans="1:10" ht="7.5" customHeight="1" x14ac:dyDescent="0.2"/>
    <row r="907" spans="1:10" ht="20.25" customHeight="1" x14ac:dyDescent="0.2">
      <c r="A907" s="118" t="s">
        <v>156</v>
      </c>
      <c r="B907" s="118"/>
      <c r="C907" s="118"/>
      <c r="D907" s="118"/>
      <c r="E907" s="118"/>
      <c r="F907" s="118"/>
      <c r="G907" s="118"/>
      <c r="H907" s="118"/>
    </row>
    <row r="908" spans="1:10" ht="3.75" customHeight="1" x14ac:dyDescent="0.2"/>
    <row r="909" spans="1:10" ht="15" customHeight="1" x14ac:dyDescent="0.2">
      <c r="A909" s="119" t="s">
        <v>80</v>
      </c>
      <c r="B909" s="119"/>
      <c r="C909" s="112" t="s">
        <v>81</v>
      </c>
      <c r="D909" s="112" t="s">
        <v>82</v>
      </c>
      <c r="E909" s="112" t="s">
        <v>83</v>
      </c>
      <c r="F909" s="112" t="s">
        <v>84</v>
      </c>
      <c r="G909" s="112" t="s">
        <v>186</v>
      </c>
      <c r="H909" s="112" t="s">
        <v>85</v>
      </c>
      <c r="I909" s="112" t="s">
        <v>35</v>
      </c>
      <c r="J909" s="112"/>
    </row>
    <row r="910" spans="1:10" ht="3.75" customHeight="1" x14ac:dyDescent="0.2"/>
    <row r="911" spans="1:10" ht="12.75" customHeight="1" x14ac:dyDescent="0.2">
      <c r="A911" s="120" t="s">
        <v>236</v>
      </c>
      <c r="B911" s="120">
        <v>2358</v>
      </c>
      <c r="C911" s="113">
        <v>181</v>
      </c>
      <c r="D911" s="113">
        <v>0</v>
      </c>
      <c r="E911" s="113">
        <v>0</v>
      </c>
      <c r="F911" s="113">
        <v>181</v>
      </c>
      <c r="G911" s="113">
        <v>2</v>
      </c>
      <c r="H911" s="113">
        <v>52</v>
      </c>
      <c r="I911" s="113">
        <v>183</v>
      </c>
      <c r="J911" s="113"/>
    </row>
    <row r="912" spans="1:10" ht="4.5" customHeight="1" x14ac:dyDescent="0.2"/>
    <row r="913" spans="1:10" ht="15" customHeight="1" x14ac:dyDescent="0.2">
      <c r="C913" s="114">
        <v>181</v>
      </c>
      <c r="D913" s="114">
        <v>0</v>
      </c>
      <c r="E913" s="114">
        <v>0</v>
      </c>
      <c r="F913" s="114">
        <v>181</v>
      </c>
      <c r="G913" s="114">
        <v>2</v>
      </c>
      <c r="H913" s="114">
        <v>52</v>
      </c>
      <c r="I913" s="114">
        <v>183</v>
      </c>
      <c r="J913" s="114"/>
    </row>
    <row r="914" spans="1:10" ht="7.5" customHeight="1" x14ac:dyDescent="0.2"/>
    <row r="915" spans="1:10" ht="2.25" customHeight="1" x14ac:dyDescent="0.2"/>
    <row r="916" spans="1:10" ht="20.25" customHeight="1" x14ac:dyDescent="0.2">
      <c r="A916" s="118" t="s">
        <v>157</v>
      </c>
      <c r="B916" s="118"/>
      <c r="C916" s="118"/>
      <c r="D916" s="118"/>
      <c r="E916" s="118"/>
      <c r="F916" s="118"/>
      <c r="G916" s="118"/>
      <c r="H916" s="118"/>
    </row>
    <row r="917" spans="1:10" ht="3.75" customHeight="1" x14ac:dyDescent="0.2"/>
    <row r="918" spans="1:10" ht="15" customHeight="1" x14ac:dyDescent="0.2">
      <c r="A918" s="119" t="s">
        <v>80</v>
      </c>
      <c r="B918" s="119"/>
      <c r="C918" s="112" t="s">
        <v>81</v>
      </c>
      <c r="D918" s="112" t="s">
        <v>82</v>
      </c>
      <c r="E918" s="112" t="s">
        <v>83</v>
      </c>
      <c r="F918" s="112" t="s">
        <v>84</v>
      </c>
      <c r="G918" s="112" t="s">
        <v>186</v>
      </c>
      <c r="H918" s="112" t="s">
        <v>85</v>
      </c>
      <c r="I918" s="112" t="s">
        <v>35</v>
      </c>
      <c r="J918" s="112"/>
    </row>
    <row r="919" spans="1:10" ht="3.75" customHeight="1" x14ac:dyDescent="0.2"/>
    <row r="920" spans="1:10" ht="12.75" customHeight="1" x14ac:dyDescent="0.2">
      <c r="A920" s="120" t="s">
        <v>49</v>
      </c>
      <c r="B920" s="120">
        <v>2367</v>
      </c>
      <c r="C920" s="113">
        <v>1952</v>
      </c>
      <c r="D920" s="113">
        <v>0</v>
      </c>
      <c r="E920" s="113">
        <v>1576</v>
      </c>
      <c r="F920" s="113">
        <v>376</v>
      </c>
      <c r="G920" s="113">
        <v>0</v>
      </c>
      <c r="H920" s="113">
        <v>1406</v>
      </c>
      <c r="I920" s="113">
        <v>1952</v>
      </c>
      <c r="J920" s="113"/>
    </row>
    <row r="921" spans="1:10" ht="3.75" customHeight="1" x14ac:dyDescent="0.2"/>
    <row r="922" spans="1:10" ht="12.75" customHeight="1" x14ac:dyDescent="0.2">
      <c r="A922" s="120" t="s">
        <v>197</v>
      </c>
      <c r="B922" s="120">
        <v>2367</v>
      </c>
      <c r="C922" s="113">
        <v>73</v>
      </c>
      <c r="D922" s="113">
        <v>121</v>
      </c>
      <c r="E922" s="113">
        <v>193</v>
      </c>
      <c r="F922" s="113">
        <v>1</v>
      </c>
      <c r="G922" s="113">
        <v>0</v>
      </c>
      <c r="H922" s="113">
        <v>148</v>
      </c>
      <c r="I922" s="113">
        <v>194</v>
      </c>
      <c r="J922" s="113"/>
    </row>
    <row r="923" spans="1:10" ht="4.5" customHeight="1" x14ac:dyDescent="0.2"/>
    <row r="924" spans="1:10" ht="15" customHeight="1" x14ac:dyDescent="0.2">
      <c r="C924" s="114">
        <v>2025</v>
      </c>
      <c r="D924" s="114">
        <v>121</v>
      </c>
      <c r="E924" s="114">
        <v>1769</v>
      </c>
      <c r="F924" s="114">
        <v>377</v>
      </c>
      <c r="G924" s="114">
        <v>0</v>
      </c>
      <c r="H924" s="114">
        <v>1554</v>
      </c>
      <c r="I924" s="114">
        <v>2146</v>
      </c>
      <c r="J924" s="114"/>
    </row>
    <row r="925" spans="1:10" ht="7.5" customHeight="1" x14ac:dyDescent="0.2"/>
    <row r="926" spans="1:10" ht="2.25" customHeight="1" x14ac:dyDescent="0.2"/>
    <row r="927" spans="1:10" ht="20.25" customHeight="1" x14ac:dyDescent="0.2">
      <c r="A927" s="118" t="s">
        <v>255</v>
      </c>
      <c r="B927" s="118"/>
      <c r="C927" s="118"/>
      <c r="D927" s="118"/>
      <c r="E927" s="118"/>
      <c r="F927" s="118"/>
      <c r="G927" s="118"/>
      <c r="H927" s="118"/>
    </row>
    <row r="928" spans="1:10" ht="3.75" customHeight="1" x14ac:dyDescent="0.2"/>
    <row r="929" spans="1:10" ht="15" customHeight="1" x14ac:dyDescent="0.2">
      <c r="A929" s="119" t="s">
        <v>80</v>
      </c>
      <c r="B929" s="119"/>
      <c r="C929" s="112" t="s">
        <v>81</v>
      </c>
      <c r="D929" s="112" t="s">
        <v>82</v>
      </c>
      <c r="E929" s="112" t="s">
        <v>83</v>
      </c>
      <c r="F929" s="112" t="s">
        <v>84</v>
      </c>
      <c r="G929" s="112" t="s">
        <v>186</v>
      </c>
      <c r="H929" s="112" t="s">
        <v>85</v>
      </c>
      <c r="I929" s="112" t="s">
        <v>35</v>
      </c>
      <c r="J929" s="112"/>
    </row>
    <row r="930" spans="1:10" ht="3.75" customHeight="1" x14ac:dyDescent="0.2"/>
    <row r="931" spans="1:10" ht="12.75" customHeight="1" x14ac:dyDescent="0.2">
      <c r="A931" s="120" t="s">
        <v>197</v>
      </c>
      <c r="B931" s="120">
        <v>2369</v>
      </c>
      <c r="C931" s="113">
        <v>15</v>
      </c>
      <c r="D931" s="113">
        <v>46</v>
      </c>
      <c r="E931" s="113">
        <v>61</v>
      </c>
      <c r="F931" s="113">
        <v>0</v>
      </c>
      <c r="G931" s="113">
        <v>0</v>
      </c>
      <c r="H931" s="113">
        <v>28</v>
      </c>
      <c r="I931" s="113">
        <v>61</v>
      </c>
      <c r="J931" s="113"/>
    </row>
    <row r="932" spans="1:10" ht="4.5" customHeight="1" x14ac:dyDescent="0.2"/>
    <row r="933" spans="1:10" ht="15" customHeight="1" x14ac:dyDescent="0.2">
      <c r="C933" s="114">
        <v>15</v>
      </c>
      <c r="D933" s="114">
        <v>46</v>
      </c>
      <c r="E933" s="114">
        <v>61</v>
      </c>
      <c r="F933" s="114">
        <v>0</v>
      </c>
      <c r="G933" s="114">
        <v>0</v>
      </c>
      <c r="H933" s="114">
        <v>28</v>
      </c>
      <c r="I933" s="114">
        <v>61</v>
      </c>
      <c r="J933" s="114"/>
    </row>
    <row r="934" spans="1:10" ht="7.5" customHeight="1" x14ac:dyDescent="0.2"/>
    <row r="935" spans="1:10" ht="2.25" customHeight="1" x14ac:dyDescent="0.2"/>
    <row r="936" spans="1:10" ht="20.25" customHeight="1" x14ac:dyDescent="0.2">
      <c r="A936" s="118" t="s">
        <v>256</v>
      </c>
      <c r="B936" s="118"/>
      <c r="C936" s="118"/>
      <c r="D936" s="118"/>
      <c r="E936" s="118"/>
      <c r="F936" s="118"/>
      <c r="G936" s="118"/>
      <c r="H936" s="118"/>
    </row>
    <row r="937" spans="1:10" ht="3.75" customHeight="1" x14ac:dyDescent="0.2"/>
    <row r="938" spans="1:10" ht="15" customHeight="1" x14ac:dyDescent="0.2">
      <c r="A938" s="119" t="s">
        <v>80</v>
      </c>
      <c r="B938" s="119"/>
      <c r="C938" s="112" t="s">
        <v>81</v>
      </c>
      <c r="D938" s="112" t="s">
        <v>82</v>
      </c>
      <c r="E938" s="112" t="s">
        <v>83</v>
      </c>
      <c r="F938" s="112" t="s">
        <v>84</v>
      </c>
      <c r="G938" s="112" t="s">
        <v>186</v>
      </c>
      <c r="H938" s="112" t="s">
        <v>85</v>
      </c>
      <c r="I938" s="112" t="s">
        <v>35</v>
      </c>
      <c r="J938" s="112"/>
    </row>
    <row r="939" spans="1:10" ht="3.75" customHeight="1" x14ac:dyDescent="0.2"/>
    <row r="940" spans="1:10" ht="12.75" customHeight="1" x14ac:dyDescent="0.2">
      <c r="A940" s="120" t="s">
        <v>197</v>
      </c>
      <c r="B940" s="120">
        <v>2370</v>
      </c>
      <c r="C940" s="113">
        <v>32</v>
      </c>
      <c r="D940" s="113">
        <v>2</v>
      </c>
      <c r="E940" s="113">
        <v>34</v>
      </c>
      <c r="F940" s="113">
        <v>0</v>
      </c>
      <c r="G940" s="113">
        <v>0</v>
      </c>
      <c r="H940" s="113">
        <v>32</v>
      </c>
      <c r="I940" s="113">
        <v>34</v>
      </c>
      <c r="J940" s="113"/>
    </row>
    <row r="941" spans="1:10" ht="4.5" customHeight="1" x14ac:dyDescent="0.2"/>
    <row r="942" spans="1:10" ht="15" customHeight="1" x14ac:dyDescent="0.2">
      <c r="C942" s="114">
        <v>32</v>
      </c>
      <c r="D942" s="114">
        <v>2</v>
      </c>
      <c r="E942" s="114">
        <v>34</v>
      </c>
      <c r="F942" s="114">
        <v>0</v>
      </c>
      <c r="G942" s="114">
        <v>0</v>
      </c>
      <c r="H942" s="114">
        <v>32</v>
      </c>
      <c r="I942" s="114">
        <v>34</v>
      </c>
      <c r="J942" s="114"/>
    </row>
    <row r="943" spans="1:10" ht="7.5" customHeight="1" x14ac:dyDescent="0.2"/>
    <row r="944" spans="1:10" ht="2.25" customHeight="1" x14ac:dyDescent="0.2"/>
    <row r="945" spans="1:10" ht="20.25" customHeight="1" x14ac:dyDescent="0.2">
      <c r="A945" s="118" t="s">
        <v>227</v>
      </c>
      <c r="B945" s="118"/>
      <c r="C945" s="118"/>
      <c r="D945" s="118"/>
      <c r="E945" s="118"/>
      <c r="F945" s="118"/>
      <c r="G945" s="118"/>
      <c r="H945" s="118"/>
    </row>
    <row r="946" spans="1:10" ht="3.75" customHeight="1" x14ac:dyDescent="0.2"/>
    <row r="947" spans="1:10" ht="15" customHeight="1" x14ac:dyDescent="0.2">
      <c r="A947" s="119" t="s">
        <v>80</v>
      </c>
      <c r="B947" s="119"/>
      <c r="C947" s="112" t="s">
        <v>81</v>
      </c>
      <c r="D947" s="112" t="s">
        <v>82</v>
      </c>
      <c r="E947" s="112" t="s">
        <v>83</v>
      </c>
      <c r="F947" s="112" t="s">
        <v>84</v>
      </c>
      <c r="G947" s="112" t="s">
        <v>186</v>
      </c>
      <c r="H947" s="112" t="s">
        <v>85</v>
      </c>
      <c r="I947" s="112" t="s">
        <v>35</v>
      </c>
      <c r="J947" s="112"/>
    </row>
    <row r="948" spans="1:10" ht="3.75" customHeight="1" x14ac:dyDescent="0.2"/>
    <row r="949" spans="1:10" ht="12.75" customHeight="1" x14ac:dyDescent="0.2">
      <c r="A949" s="120" t="s">
        <v>232</v>
      </c>
      <c r="B949" s="120">
        <v>2371</v>
      </c>
      <c r="C949" s="113">
        <v>568</v>
      </c>
      <c r="D949" s="113">
        <v>118</v>
      </c>
      <c r="E949" s="113">
        <v>0</v>
      </c>
      <c r="F949" s="113">
        <v>686</v>
      </c>
      <c r="G949" s="113">
        <v>0</v>
      </c>
      <c r="H949" s="113">
        <v>422</v>
      </c>
      <c r="I949" s="113">
        <v>686</v>
      </c>
      <c r="J949" s="113"/>
    </row>
    <row r="950" spans="1:10" ht="4.5" customHeight="1" x14ac:dyDescent="0.2"/>
    <row r="951" spans="1:10" ht="15" customHeight="1" x14ac:dyDescent="0.2">
      <c r="C951" s="114">
        <v>568</v>
      </c>
      <c r="D951" s="114">
        <v>118</v>
      </c>
      <c r="E951" s="114">
        <v>0</v>
      </c>
      <c r="F951" s="114">
        <v>686</v>
      </c>
      <c r="G951" s="114">
        <v>0</v>
      </c>
      <c r="H951" s="114">
        <v>422</v>
      </c>
      <c r="I951" s="114">
        <v>686</v>
      </c>
      <c r="J951" s="114"/>
    </row>
    <row r="952" spans="1:10" ht="7.5" customHeight="1" x14ac:dyDescent="0.2"/>
    <row r="953" spans="1:10" ht="2.25" customHeight="1" x14ac:dyDescent="0.2"/>
    <row r="954" spans="1:10" ht="20.25" customHeight="1" x14ac:dyDescent="0.2">
      <c r="A954" s="118" t="s">
        <v>187</v>
      </c>
      <c r="B954" s="118"/>
      <c r="C954" s="118"/>
      <c r="D954" s="118"/>
      <c r="E954" s="118"/>
      <c r="F954" s="118"/>
      <c r="G954" s="118"/>
      <c r="H954" s="118"/>
    </row>
    <row r="955" spans="1:10" ht="3.75" customHeight="1" x14ac:dyDescent="0.2"/>
    <row r="956" spans="1:10" ht="15" customHeight="1" x14ac:dyDescent="0.2">
      <c r="A956" s="119" t="s">
        <v>80</v>
      </c>
      <c r="B956" s="119"/>
      <c r="C956" s="112" t="s">
        <v>81</v>
      </c>
      <c r="D956" s="112" t="s">
        <v>82</v>
      </c>
      <c r="E956" s="112" t="s">
        <v>83</v>
      </c>
      <c r="F956" s="112" t="s">
        <v>84</v>
      </c>
      <c r="G956" s="112" t="s">
        <v>186</v>
      </c>
      <c r="H956" s="112" t="s">
        <v>85</v>
      </c>
      <c r="I956" s="112" t="s">
        <v>35</v>
      </c>
      <c r="J956" s="112"/>
    </row>
    <row r="957" spans="1:10" ht="3.75" customHeight="1" x14ac:dyDescent="0.2"/>
    <row r="958" spans="1:10" ht="12.75" customHeight="1" x14ac:dyDescent="0.2">
      <c r="A958" s="120" t="s">
        <v>221</v>
      </c>
      <c r="B958" s="120">
        <v>2372</v>
      </c>
      <c r="C958" s="113">
        <v>0</v>
      </c>
      <c r="D958" s="113">
        <v>17</v>
      </c>
      <c r="E958" s="113">
        <v>0</v>
      </c>
      <c r="F958" s="113">
        <v>17</v>
      </c>
      <c r="G958" s="113">
        <v>0</v>
      </c>
      <c r="H958" s="113">
        <v>0</v>
      </c>
      <c r="I958" s="113">
        <v>17</v>
      </c>
      <c r="J958" s="113"/>
    </row>
    <row r="959" spans="1:10" ht="4.5" customHeight="1" x14ac:dyDescent="0.2"/>
    <row r="960" spans="1:10" ht="15" customHeight="1" x14ac:dyDescent="0.2">
      <c r="C960" s="114">
        <v>0</v>
      </c>
      <c r="D960" s="114">
        <v>17</v>
      </c>
      <c r="E960" s="114">
        <v>0</v>
      </c>
      <c r="F960" s="114">
        <v>17</v>
      </c>
      <c r="G960" s="114">
        <v>0</v>
      </c>
      <c r="H960" s="114">
        <v>0</v>
      </c>
      <c r="I960" s="114">
        <v>17</v>
      </c>
      <c r="J960" s="114"/>
    </row>
    <row r="961" spans="1:10" ht="7.5" customHeight="1" x14ac:dyDescent="0.2"/>
    <row r="962" spans="1:10" ht="2.25" customHeight="1" x14ac:dyDescent="0.2"/>
    <row r="963" spans="1:10" ht="20.25" customHeight="1" x14ac:dyDescent="0.2">
      <c r="A963" s="118" t="s">
        <v>158</v>
      </c>
      <c r="B963" s="118"/>
      <c r="C963" s="118"/>
      <c r="D963" s="118"/>
      <c r="E963" s="118"/>
      <c r="F963" s="118"/>
      <c r="G963" s="118"/>
      <c r="H963" s="118"/>
    </row>
    <row r="964" spans="1:10" ht="3.75" customHeight="1" x14ac:dyDescent="0.2"/>
    <row r="965" spans="1:10" ht="15" customHeight="1" x14ac:dyDescent="0.2">
      <c r="A965" s="119" t="s">
        <v>80</v>
      </c>
      <c r="B965" s="119"/>
      <c r="C965" s="112" t="s">
        <v>81</v>
      </c>
      <c r="D965" s="112" t="s">
        <v>82</v>
      </c>
      <c r="E965" s="112" t="s">
        <v>83</v>
      </c>
      <c r="F965" s="112" t="s">
        <v>84</v>
      </c>
      <c r="G965" s="112" t="s">
        <v>186</v>
      </c>
      <c r="H965" s="112" t="s">
        <v>85</v>
      </c>
      <c r="I965" s="112" t="s">
        <v>35</v>
      </c>
      <c r="J965" s="112"/>
    </row>
    <row r="966" spans="1:10" ht="3.75" customHeight="1" x14ac:dyDescent="0.2"/>
    <row r="967" spans="1:10" ht="12.75" customHeight="1" x14ac:dyDescent="0.2">
      <c r="A967" s="120" t="s">
        <v>221</v>
      </c>
      <c r="B967" s="120">
        <v>2374</v>
      </c>
      <c r="C967" s="113">
        <v>3</v>
      </c>
      <c r="D967" s="113">
        <v>41</v>
      </c>
      <c r="E967" s="113">
        <v>0</v>
      </c>
      <c r="F967" s="113">
        <v>44</v>
      </c>
      <c r="G967" s="113">
        <v>0</v>
      </c>
      <c r="H967" s="113">
        <v>0</v>
      </c>
      <c r="I967" s="113">
        <v>44</v>
      </c>
      <c r="J967" s="113"/>
    </row>
    <row r="968" spans="1:10" ht="4.5" customHeight="1" x14ac:dyDescent="0.2"/>
    <row r="969" spans="1:10" ht="15" customHeight="1" x14ac:dyDescent="0.2">
      <c r="C969" s="114">
        <v>3</v>
      </c>
      <c r="D969" s="114">
        <v>41</v>
      </c>
      <c r="E969" s="114">
        <v>0</v>
      </c>
      <c r="F969" s="114">
        <v>44</v>
      </c>
      <c r="G969" s="114">
        <v>0</v>
      </c>
      <c r="H969" s="114">
        <v>0</v>
      </c>
      <c r="I969" s="114">
        <v>44</v>
      </c>
      <c r="J969" s="114"/>
    </row>
    <row r="970" spans="1:10" ht="7.5" customHeight="1" x14ac:dyDescent="0.2"/>
    <row r="971" spans="1:10" ht="2.25" customHeight="1" x14ac:dyDescent="0.2"/>
    <row r="972" spans="1:10" ht="20.25" customHeight="1" x14ac:dyDescent="0.2">
      <c r="A972" s="118" t="s">
        <v>159</v>
      </c>
      <c r="B972" s="118"/>
      <c r="C972" s="118"/>
      <c r="D972" s="118"/>
      <c r="E972" s="118"/>
      <c r="F972" s="118"/>
      <c r="G972" s="118"/>
      <c r="H972" s="118"/>
    </row>
    <row r="973" spans="1:10" ht="3.75" customHeight="1" x14ac:dyDescent="0.2"/>
    <row r="974" spans="1:10" ht="15" customHeight="1" x14ac:dyDescent="0.2">
      <c r="A974" s="119" t="s">
        <v>80</v>
      </c>
      <c r="B974" s="119"/>
      <c r="C974" s="112" t="s">
        <v>81</v>
      </c>
      <c r="D974" s="112" t="s">
        <v>82</v>
      </c>
      <c r="E974" s="112" t="s">
        <v>83</v>
      </c>
      <c r="F974" s="112" t="s">
        <v>84</v>
      </c>
      <c r="G974" s="112" t="s">
        <v>186</v>
      </c>
      <c r="H974" s="112" t="s">
        <v>85</v>
      </c>
      <c r="I974" s="112" t="s">
        <v>35</v>
      </c>
      <c r="J974" s="112"/>
    </row>
    <row r="975" spans="1:10" ht="3.75" customHeight="1" x14ac:dyDescent="0.2"/>
    <row r="976" spans="1:10" ht="12.75" customHeight="1" x14ac:dyDescent="0.2">
      <c r="A976" s="120" t="s">
        <v>54</v>
      </c>
      <c r="B976" s="120">
        <v>2406</v>
      </c>
      <c r="C976" s="113">
        <v>143</v>
      </c>
      <c r="D976" s="113">
        <v>0</v>
      </c>
      <c r="E976" s="113">
        <v>125</v>
      </c>
      <c r="F976" s="113">
        <v>18</v>
      </c>
      <c r="G976" s="113">
        <v>0</v>
      </c>
      <c r="H976" s="113">
        <v>16</v>
      </c>
      <c r="I976" s="113">
        <v>143</v>
      </c>
      <c r="J976" s="113"/>
    </row>
    <row r="977" spans="1:10" ht="3.75" customHeight="1" x14ac:dyDescent="0.2"/>
    <row r="978" spans="1:10" ht="12.75" customHeight="1" x14ac:dyDescent="0.2">
      <c r="A978" s="120" t="s">
        <v>50</v>
      </c>
      <c r="B978" s="120">
        <v>2406</v>
      </c>
      <c r="C978" s="113">
        <v>1</v>
      </c>
      <c r="D978" s="113">
        <v>16</v>
      </c>
      <c r="E978" s="113">
        <v>17</v>
      </c>
      <c r="F978" s="113">
        <v>0</v>
      </c>
      <c r="G978" s="113">
        <v>0</v>
      </c>
      <c r="H978" s="113">
        <v>0</v>
      </c>
      <c r="I978" s="113">
        <v>17</v>
      </c>
      <c r="J978" s="113"/>
    </row>
    <row r="979" spans="1:10" ht="4.5" customHeight="1" x14ac:dyDescent="0.2"/>
    <row r="980" spans="1:10" ht="15" customHeight="1" x14ac:dyDescent="0.2">
      <c r="C980" s="114">
        <v>144</v>
      </c>
      <c r="D980" s="114">
        <v>16</v>
      </c>
      <c r="E980" s="114">
        <v>142</v>
      </c>
      <c r="F980" s="114">
        <v>18</v>
      </c>
      <c r="G980" s="114">
        <v>0</v>
      </c>
      <c r="H980" s="114">
        <v>16</v>
      </c>
      <c r="I980" s="114">
        <v>160</v>
      </c>
      <c r="J980" s="114"/>
    </row>
    <row r="981" spans="1:10" ht="7.5" customHeight="1" x14ac:dyDescent="0.2"/>
    <row r="982" spans="1:10" ht="20.25" customHeight="1" x14ac:dyDescent="0.2">
      <c r="A982" s="118" t="s">
        <v>160</v>
      </c>
      <c r="B982" s="118"/>
      <c r="C982" s="118"/>
      <c r="D982" s="118"/>
      <c r="E982" s="118"/>
      <c r="F982" s="118"/>
      <c r="G982" s="118"/>
      <c r="H982" s="118"/>
    </row>
    <row r="983" spans="1:10" ht="3.75" customHeight="1" x14ac:dyDescent="0.2"/>
    <row r="984" spans="1:10" ht="15" customHeight="1" x14ac:dyDescent="0.2">
      <c r="A984" s="119" t="s">
        <v>80</v>
      </c>
      <c r="B984" s="119"/>
      <c r="C984" s="112" t="s">
        <v>81</v>
      </c>
      <c r="D984" s="112" t="s">
        <v>82</v>
      </c>
      <c r="E984" s="112" t="s">
        <v>83</v>
      </c>
      <c r="F984" s="112" t="s">
        <v>84</v>
      </c>
      <c r="G984" s="112" t="s">
        <v>186</v>
      </c>
      <c r="H984" s="112" t="s">
        <v>85</v>
      </c>
      <c r="I984" s="112" t="s">
        <v>35</v>
      </c>
      <c r="J984" s="112"/>
    </row>
    <row r="985" spans="1:10" ht="3.75" customHeight="1" x14ac:dyDescent="0.2"/>
    <row r="986" spans="1:10" ht="12.75" customHeight="1" x14ac:dyDescent="0.2">
      <c r="A986" s="120" t="s">
        <v>57</v>
      </c>
      <c r="B986" s="120">
        <v>2411</v>
      </c>
      <c r="C986" s="113">
        <v>1523</v>
      </c>
      <c r="D986" s="113">
        <v>265</v>
      </c>
      <c r="E986" s="113">
        <v>498</v>
      </c>
      <c r="F986" s="113">
        <v>1290</v>
      </c>
      <c r="G986" s="113">
        <v>0</v>
      </c>
      <c r="H986" s="113">
        <v>972</v>
      </c>
      <c r="I986" s="113">
        <v>1788</v>
      </c>
      <c r="J986" s="113"/>
    </row>
    <row r="987" spans="1:10" ht="4.5" customHeight="1" x14ac:dyDescent="0.2"/>
    <row r="988" spans="1:10" ht="15" customHeight="1" x14ac:dyDescent="0.2">
      <c r="C988" s="114">
        <v>1523</v>
      </c>
      <c r="D988" s="114">
        <v>265</v>
      </c>
      <c r="E988" s="114">
        <v>498</v>
      </c>
      <c r="F988" s="114">
        <v>1290</v>
      </c>
      <c r="G988" s="114">
        <v>0</v>
      </c>
      <c r="H988" s="114">
        <v>972</v>
      </c>
      <c r="I988" s="114">
        <v>1788</v>
      </c>
      <c r="J988" s="114"/>
    </row>
    <row r="989" spans="1:10" ht="7.5" customHeight="1" x14ac:dyDescent="0.2"/>
    <row r="990" spans="1:10" ht="2.25" customHeight="1" x14ac:dyDescent="0.2"/>
    <row r="991" spans="1:10" ht="20.25" customHeight="1" x14ac:dyDescent="0.2">
      <c r="A991" s="118" t="s">
        <v>226</v>
      </c>
      <c r="B991" s="118"/>
      <c r="C991" s="118"/>
      <c r="D991" s="118"/>
      <c r="E991" s="118"/>
      <c r="F991" s="118"/>
      <c r="G991" s="118"/>
      <c r="H991" s="118"/>
    </row>
    <row r="992" spans="1:10" ht="3.75" customHeight="1" x14ac:dyDescent="0.2"/>
    <row r="993" spans="1:10" ht="15" customHeight="1" x14ac:dyDescent="0.2">
      <c r="A993" s="119" t="s">
        <v>80</v>
      </c>
      <c r="B993" s="119"/>
      <c r="C993" s="112" t="s">
        <v>81</v>
      </c>
      <c r="D993" s="112" t="s">
        <v>82</v>
      </c>
      <c r="E993" s="112" t="s">
        <v>83</v>
      </c>
      <c r="F993" s="112" t="s">
        <v>84</v>
      </c>
      <c r="G993" s="112" t="s">
        <v>186</v>
      </c>
      <c r="H993" s="112" t="s">
        <v>85</v>
      </c>
      <c r="I993" s="112" t="s">
        <v>35</v>
      </c>
      <c r="J993" s="112"/>
    </row>
    <row r="994" spans="1:10" ht="3.75" customHeight="1" x14ac:dyDescent="0.2"/>
    <row r="995" spans="1:10" ht="12.75" customHeight="1" x14ac:dyDescent="0.2">
      <c r="A995" s="120" t="s">
        <v>94</v>
      </c>
      <c r="B995" s="120">
        <v>2412</v>
      </c>
      <c r="C995" s="113">
        <v>910</v>
      </c>
      <c r="D995" s="113">
        <v>261</v>
      </c>
      <c r="E995" s="113">
        <v>1151</v>
      </c>
      <c r="F995" s="113">
        <v>20</v>
      </c>
      <c r="G995" s="113">
        <v>0</v>
      </c>
      <c r="H995" s="113">
        <v>322</v>
      </c>
      <c r="I995" s="113">
        <v>1171</v>
      </c>
      <c r="J995" s="113"/>
    </row>
    <row r="996" spans="1:10" ht="4.5" customHeight="1" x14ac:dyDescent="0.2"/>
    <row r="997" spans="1:10" ht="15" customHeight="1" x14ac:dyDescent="0.2">
      <c r="C997" s="114">
        <v>910</v>
      </c>
      <c r="D997" s="114">
        <v>261</v>
      </c>
      <c r="E997" s="114">
        <v>1151</v>
      </c>
      <c r="F997" s="114">
        <v>20</v>
      </c>
      <c r="G997" s="114">
        <v>0</v>
      </c>
      <c r="H997" s="114">
        <v>322</v>
      </c>
      <c r="I997" s="114">
        <v>1171</v>
      </c>
      <c r="J997" s="114"/>
    </row>
    <row r="998" spans="1:10" ht="7.5" customHeight="1" x14ac:dyDescent="0.2"/>
    <row r="999" spans="1:10" ht="2.25" customHeight="1" x14ac:dyDescent="0.2"/>
    <row r="1000" spans="1:10" ht="20.25" customHeight="1" x14ac:dyDescent="0.2">
      <c r="A1000" s="118" t="s">
        <v>161</v>
      </c>
      <c r="B1000" s="118"/>
      <c r="C1000" s="118"/>
      <c r="D1000" s="118"/>
      <c r="E1000" s="118"/>
      <c r="F1000" s="118"/>
      <c r="G1000" s="118"/>
      <c r="H1000" s="118"/>
    </row>
    <row r="1001" spans="1:10" ht="3.75" customHeight="1" x14ac:dyDescent="0.2"/>
    <row r="1002" spans="1:10" ht="15" customHeight="1" x14ac:dyDescent="0.2">
      <c r="A1002" s="119" t="s">
        <v>80</v>
      </c>
      <c r="B1002" s="119"/>
      <c r="C1002" s="112" t="s">
        <v>81</v>
      </c>
      <c r="D1002" s="112" t="s">
        <v>82</v>
      </c>
      <c r="E1002" s="112" t="s">
        <v>83</v>
      </c>
      <c r="F1002" s="112" t="s">
        <v>84</v>
      </c>
      <c r="G1002" s="112" t="s">
        <v>186</v>
      </c>
      <c r="H1002" s="112" t="s">
        <v>85</v>
      </c>
      <c r="I1002" s="112" t="s">
        <v>35</v>
      </c>
      <c r="J1002" s="112"/>
    </row>
    <row r="1003" spans="1:10" ht="3.75" customHeight="1" x14ac:dyDescent="0.2"/>
    <row r="1004" spans="1:10" ht="12.75" customHeight="1" x14ac:dyDescent="0.2">
      <c r="A1004" s="120" t="s">
        <v>56</v>
      </c>
      <c r="B1004" s="120">
        <v>2418</v>
      </c>
      <c r="C1004" s="113">
        <v>924</v>
      </c>
      <c r="D1004" s="113">
        <v>2076</v>
      </c>
      <c r="E1004" s="113">
        <v>2744</v>
      </c>
      <c r="F1004" s="113">
        <v>256</v>
      </c>
      <c r="G1004" s="113">
        <v>0</v>
      </c>
      <c r="H1004" s="113">
        <v>1984</v>
      </c>
      <c r="I1004" s="113">
        <v>3000</v>
      </c>
      <c r="J1004" s="113"/>
    </row>
    <row r="1005" spans="1:10" ht="3.75" customHeight="1" x14ac:dyDescent="0.2"/>
    <row r="1006" spans="1:10" ht="12.75" customHeight="1" x14ac:dyDescent="0.2">
      <c r="A1006" s="120" t="s">
        <v>44</v>
      </c>
      <c r="B1006" s="120">
        <v>2418</v>
      </c>
      <c r="C1006" s="113">
        <v>660</v>
      </c>
      <c r="D1006" s="113">
        <v>0</v>
      </c>
      <c r="E1006" s="113">
        <v>624</v>
      </c>
      <c r="F1006" s="113">
        <v>36</v>
      </c>
      <c r="G1006" s="113">
        <v>0</v>
      </c>
      <c r="H1006" s="113">
        <v>324</v>
      </c>
      <c r="I1006" s="113">
        <v>660</v>
      </c>
      <c r="J1006" s="113"/>
    </row>
    <row r="1007" spans="1:10" ht="3.75" customHeight="1" x14ac:dyDescent="0.2"/>
    <row r="1008" spans="1:10" ht="12.75" customHeight="1" x14ac:dyDescent="0.2">
      <c r="A1008" s="120" t="s">
        <v>53</v>
      </c>
      <c r="B1008" s="120">
        <v>2418</v>
      </c>
      <c r="C1008" s="113">
        <v>1</v>
      </c>
      <c r="D1008" s="113">
        <v>8</v>
      </c>
      <c r="E1008" s="113">
        <v>9</v>
      </c>
      <c r="F1008" s="113">
        <v>0</v>
      </c>
      <c r="G1008" s="113">
        <v>0</v>
      </c>
      <c r="H1008" s="113">
        <v>4</v>
      </c>
      <c r="I1008" s="113">
        <v>9</v>
      </c>
      <c r="J1008" s="113"/>
    </row>
    <row r="1009" spans="1:10" ht="3.75" customHeight="1" x14ac:dyDescent="0.2"/>
    <row r="1010" spans="1:10" ht="12.75" customHeight="1" x14ac:dyDescent="0.2">
      <c r="A1010" s="120" t="s">
        <v>50</v>
      </c>
      <c r="B1010" s="120">
        <v>2418</v>
      </c>
      <c r="C1010" s="113">
        <v>0</v>
      </c>
      <c r="D1010" s="113">
        <v>2</v>
      </c>
      <c r="E1010" s="113">
        <v>2</v>
      </c>
      <c r="F1010" s="113">
        <v>0</v>
      </c>
      <c r="G1010" s="113">
        <v>0</v>
      </c>
      <c r="H1010" s="113">
        <v>0</v>
      </c>
      <c r="I1010" s="113">
        <v>2</v>
      </c>
      <c r="J1010" s="113"/>
    </row>
    <row r="1011" spans="1:10" ht="3.75" customHeight="1" x14ac:dyDescent="0.2"/>
    <row r="1012" spans="1:10" ht="12.75" customHeight="1" x14ac:dyDescent="0.2">
      <c r="A1012" s="120" t="s">
        <v>199</v>
      </c>
      <c r="B1012" s="120">
        <v>2418</v>
      </c>
      <c r="C1012" s="113">
        <v>0</v>
      </c>
      <c r="D1012" s="113">
        <v>1</v>
      </c>
      <c r="E1012" s="113">
        <v>1</v>
      </c>
      <c r="F1012" s="113">
        <v>0</v>
      </c>
      <c r="G1012" s="113">
        <v>0</v>
      </c>
      <c r="H1012" s="113">
        <v>0</v>
      </c>
      <c r="I1012" s="113">
        <v>1</v>
      </c>
      <c r="J1012" s="113"/>
    </row>
    <row r="1013" spans="1:10" ht="3.75" customHeight="1" x14ac:dyDescent="0.2"/>
    <row r="1014" spans="1:10" ht="12.75" customHeight="1" x14ac:dyDescent="0.2">
      <c r="A1014" s="120" t="s">
        <v>54</v>
      </c>
      <c r="B1014" s="120">
        <v>2418</v>
      </c>
      <c r="C1014" s="113">
        <v>1</v>
      </c>
      <c r="D1014" s="113">
        <v>0</v>
      </c>
      <c r="E1014" s="113">
        <v>1</v>
      </c>
      <c r="F1014" s="113">
        <v>0</v>
      </c>
      <c r="G1014" s="113">
        <v>0</v>
      </c>
      <c r="H1014" s="113">
        <v>0</v>
      </c>
      <c r="I1014" s="113">
        <v>1</v>
      </c>
      <c r="J1014" s="113"/>
    </row>
    <row r="1015" spans="1:10" ht="4.5" customHeight="1" x14ac:dyDescent="0.2"/>
    <row r="1016" spans="1:10" ht="15" customHeight="1" x14ac:dyDescent="0.2">
      <c r="C1016" s="114">
        <v>1586</v>
      </c>
      <c r="D1016" s="114">
        <v>2087</v>
      </c>
      <c r="E1016" s="114">
        <v>3381</v>
      </c>
      <c r="F1016" s="114">
        <v>292</v>
      </c>
      <c r="G1016" s="114">
        <v>0</v>
      </c>
      <c r="H1016" s="114">
        <v>2312</v>
      </c>
      <c r="I1016" s="114">
        <v>3673</v>
      </c>
      <c r="J1016" s="114"/>
    </row>
    <row r="1017" spans="1:10" ht="7.5" customHeight="1" x14ac:dyDescent="0.2"/>
    <row r="1018" spans="1:10" ht="2.25" customHeight="1" x14ac:dyDescent="0.2"/>
    <row r="1019" spans="1:10" ht="20.25" customHeight="1" x14ac:dyDescent="0.2">
      <c r="A1019" s="118" t="s">
        <v>180</v>
      </c>
      <c r="B1019" s="118"/>
      <c r="C1019" s="118"/>
      <c r="D1019" s="118"/>
      <c r="E1019" s="118"/>
      <c r="F1019" s="118"/>
      <c r="G1019" s="118"/>
      <c r="H1019" s="118"/>
    </row>
    <row r="1020" spans="1:10" ht="3.75" customHeight="1" x14ac:dyDescent="0.2"/>
    <row r="1021" spans="1:10" ht="15" customHeight="1" x14ac:dyDescent="0.2">
      <c r="A1021" s="119" t="s">
        <v>80</v>
      </c>
      <c r="B1021" s="119"/>
      <c r="C1021" s="112" t="s">
        <v>81</v>
      </c>
      <c r="D1021" s="112" t="s">
        <v>82</v>
      </c>
      <c r="E1021" s="112" t="s">
        <v>83</v>
      </c>
      <c r="F1021" s="112" t="s">
        <v>84</v>
      </c>
      <c r="G1021" s="112" t="s">
        <v>186</v>
      </c>
      <c r="H1021" s="112" t="s">
        <v>85</v>
      </c>
      <c r="I1021" s="112" t="s">
        <v>35</v>
      </c>
      <c r="J1021" s="112"/>
    </row>
    <row r="1022" spans="1:10" ht="3.75" customHeight="1" x14ac:dyDescent="0.2"/>
    <row r="1023" spans="1:10" ht="12.75" customHeight="1" x14ac:dyDescent="0.2">
      <c r="A1023" s="120" t="s">
        <v>57</v>
      </c>
      <c r="B1023" s="120">
        <v>2420</v>
      </c>
      <c r="C1023" s="113">
        <v>1790</v>
      </c>
      <c r="D1023" s="113">
        <v>1031</v>
      </c>
      <c r="E1023" s="113">
        <v>1550</v>
      </c>
      <c r="F1023" s="113">
        <v>1271</v>
      </c>
      <c r="G1023" s="113">
        <v>0</v>
      </c>
      <c r="H1023" s="113">
        <v>1482</v>
      </c>
      <c r="I1023" s="113">
        <v>2821</v>
      </c>
      <c r="J1023" s="113"/>
    </row>
    <row r="1024" spans="1:10" ht="3.75" customHeight="1" x14ac:dyDescent="0.2"/>
    <row r="1025" spans="1:10" ht="12.75" customHeight="1" x14ac:dyDescent="0.2">
      <c r="A1025" s="120" t="s">
        <v>239</v>
      </c>
      <c r="B1025" s="120">
        <v>2420</v>
      </c>
      <c r="C1025" s="113">
        <v>10</v>
      </c>
      <c r="D1025" s="113">
        <v>0</v>
      </c>
      <c r="E1025" s="113">
        <v>0</v>
      </c>
      <c r="F1025" s="113">
        <v>10</v>
      </c>
      <c r="G1025" s="113">
        <v>0</v>
      </c>
      <c r="H1025" s="113">
        <v>0</v>
      </c>
      <c r="I1025" s="113">
        <v>10</v>
      </c>
      <c r="J1025" s="113"/>
    </row>
    <row r="1026" spans="1:10" ht="4.5" customHeight="1" x14ac:dyDescent="0.2"/>
    <row r="1027" spans="1:10" ht="15" customHeight="1" x14ac:dyDescent="0.2">
      <c r="C1027" s="114">
        <v>1800</v>
      </c>
      <c r="D1027" s="114">
        <v>1031</v>
      </c>
      <c r="E1027" s="114">
        <v>1550</v>
      </c>
      <c r="F1027" s="114">
        <v>1281</v>
      </c>
      <c r="G1027" s="114">
        <v>0</v>
      </c>
      <c r="H1027" s="114">
        <v>1482</v>
      </c>
      <c r="I1027" s="114">
        <v>2831</v>
      </c>
      <c r="J1027" s="114"/>
    </row>
    <row r="1028" spans="1:10" ht="7.5" customHeight="1" x14ac:dyDescent="0.2"/>
    <row r="1029" spans="1:10" ht="2.25" customHeight="1" x14ac:dyDescent="0.2"/>
    <row r="1030" spans="1:10" ht="20.25" customHeight="1" x14ac:dyDescent="0.2">
      <c r="A1030" s="118" t="s">
        <v>182</v>
      </c>
      <c r="B1030" s="118"/>
      <c r="C1030" s="118"/>
      <c r="D1030" s="118"/>
      <c r="E1030" s="118"/>
      <c r="F1030" s="118"/>
      <c r="G1030" s="118"/>
      <c r="H1030" s="118"/>
    </row>
    <row r="1031" spans="1:10" ht="3.75" customHeight="1" x14ac:dyDescent="0.2"/>
    <row r="1032" spans="1:10" ht="15" customHeight="1" x14ac:dyDescent="0.2">
      <c r="A1032" s="119" t="s">
        <v>80</v>
      </c>
      <c r="B1032" s="119"/>
      <c r="C1032" s="112" t="s">
        <v>81</v>
      </c>
      <c r="D1032" s="112" t="s">
        <v>82</v>
      </c>
      <c r="E1032" s="112" t="s">
        <v>83</v>
      </c>
      <c r="F1032" s="112" t="s">
        <v>84</v>
      </c>
      <c r="G1032" s="112" t="s">
        <v>186</v>
      </c>
      <c r="H1032" s="112" t="s">
        <v>85</v>
      </c>
      <c r="I1032" s="112" t="s">
        <v>35</v>
      </c>
      <c r="J1032" s="112"/>
    </row>
    <row r="1033" spans="1:10" ht="3.75" customHeight="1" x14ac:dyDescent="0.2"/>
    <row r="1034" spans="1:10" ht="12.75" customHeight="1" x14ac:dyDescent="0.2">
      <c r="A1034" s="120" t="s">
        <v>57</v>
      </c>
      <c r="B1034" s="120">
        <v>2421</v>
      </c>
      <c r="C1034" s="113">
        <v>163</v>
      </c>
      <c r="D1034" s="113">
        <v>108</v>
      </c>
      <c r="E1034" s="113">
        <v>39</v>
      </c>
      <c r="F1034" s="113">
        <v>232</v>
      </c>
      <c r="G1034" s="113">
        <v>0</v>
      </c>
      <c r="H1034" s="113">
        <v>196</v>
      </c>
      <c r="I1034" s="113">
        <v>271</v>
      </c>
      <c r="J1034" s="113"/>
    </row>
    <row r="1035" spans="1:10" ht="4.5" customHeight="1" x14ac:dyDescent="0.2"/>
    <row r="1036" spans="1:10" ht="15" customHeight="1" x14ac:dyDescent="0.2">
      <c r="C1036" s="114">
        <v>163</v>
      </c>
      <c r="D1036" s="114">
        <v>108</v>
      </c>
      <c r="E1036" s="114">
        <v>39</v>
      </c>
      <c r="F1036" s="114">
        <v>232</v>
      </c>
      <c r="G1036" s="114">
        <v>0</v>
      </c>
      <c r="H1036" s="114">
        <v>196</v>
      </c>
      <c r="I1036" s="114">
        <v>271</v>
      </c>
      <c r="J1036" s="114"/>
    </row>
    <row r="1037" spans="1:10" ht="7.5" customHeight="1" x14ac:dyDescent="0.2"/>
    <row r="1038" spans="1:10" ht="2.25" customHeight="1" x14ac:dyDescent="0.2"/>
    <row r="1039" spans="1:10" ht="20.25" customHeight="1" x14ac:dyDescent="0.2">
      <c r="A1039" s="118" t="s">
        <v>183</v>
      </c>
      <c r="B1039" s="118"/>
      <c r="C1039" s="118"/>
      <c r="D1039" s="118"/>
      <c r="E1039" s="118"/>
      <c r="F1039" s="118"/>
      <c r="G1039" s="118"/>
      <c r="H1039" s="118"/>
    </row>
    <row r="1040" spans="1:10" ht="3.75" customHeight="1" x14ac:dyDescent="0.2"/>
    <row r="1041" spans="1:10" ht="15" customHeight="1" x14ac:dyDescent="0.2">
      <c r="A1041" s="119" t="s">
        <v>80</v>
      </c>
      <c r="B1041" s="119"/>
      <c r="C1041" s="112" t="s">
        <v>81</v>
      </c>
      <c r="D1041" s="112" t="s">
        <v>82</v>
      </c>
      <c r="E1041" s="112" t="s">
        <v>83</v>
      </c>
      <c r="F1041" s="112" t="s">
        <v>84</v>
      </c>
      <c r="G1041" s="112" t="s">
        <v>186</v>
      </c>
      <c r="H1041" s="112" t="s">
        <v>85</v>
      </c>
      <c r="I1041" s="112" t="s">
        <v>35</v>
      </c>
      <c r="J1041" s="112"/>
    </row>
    <row r="1042" spans="1:10" ht="3.75" customHeight="1" x14ac:dyDescent="0.2"/>
    <row r="1043" spans="1:10" ht="12.75" customHeight="1" x14ac:dyDescent="0.2">
      <c r="A1043" s="120" t="s">
        <v>57</v>
      </c>
      <c r="B1043" s="120">
        <v>2423</v>
      </c>
      <c r="C1043" s="113">
        <v>24</v>
      </c>
      <c r="D1043" s="113">
        <v>0</v>
      </c>
      <c r="E1043" s="113">
        <v>17</v>
      </c>
      <c r="F1043" s="113">
        <v>7</v>
      </c>
      <c r="G1043" s="113">
        <v>0</v>
      </c>
      <c r="H1043" s="113">
        <v>16</v>
      </c>
      <c r="I1043" s="113">
        <v>24</v>
      </c>
      <c r="J1043" s="113"/>
    </row>
    <row r="1044" spans="1:10" ht="4.5" customHeight="1" x14ac:dyDescent="0.2"/>
    <row r="1045" spans="1:10" ht="15" customHeight="1" x14ac:dyDescent="0.2">
      <c r="C1045" s="114">
        <v>24</v>
      </c>
      <c r="D1045" s="114">
        <v>0</v>
      </c>
      <c r="E1045" s="114">
        <v>17</v>
      </c>
      <c r="F1045" s="114">
        <v>7</v>
      </c>
      <c r="G1045" s="114">
        <v>0</v>
      </c>
      <c r="H1045" s="114">
        <v>16</v>
      </c>
      <c r="I1045" s="114">
        <v>24</v>
      </c>
      <c r="J1045" s="114"/>
    </row>
    <row r="1046" spans="1:10" ht="7.5" customHeight="1" x14ac:dyDescent="0.2"/>
    <row r="1047" spans="1:10" ht="2.25" customHeight="1" x14ac:dyDescent="0.2"/>
    <row r="1048" spans="1:10" ht="20.25" customHeight="1" x14ac:dyDescent="0.2">
      <c r="A1048" s="118" t="s">
        <v>184</v>
      </c>
      <c r="B1048" s="118"/>
      <c r="C1048" s="118"/>
      <c r="D1048" s="118"/>
      <c r="E1048" s="118"/>
      <c r="F1048" s="118"/>
      <c r="G1048" s="118"/>
      <c r="H1048" s="118"/>
    </row>
    <row r="1049" spans="1:10" ht="3.75" customHeight="1" x14ac:dyDescent="0.2"/>
    <row r="1050" spans="1:10" ht="15" customHeight="1" x14ac:dyDescent="0.2">
      <c r="A1050" s="119" t="s">
        <v>80</v>
      </c>
      <c r="B1050" s="119"/>
      <c r="C1050" s="112" t="s">
        <v>81</v>
      </c>
      <c r="D1050" s="112" t="s">
        <v>82</v>
      </c>
      <c r="E1050" s="112" t="s">
        <v>83</v>
      </c>
      <c r="F1050" s="112" t="s">
        <v>84</v>
      </c>
      <c r="G1050" s="112" t="s">
        <v>186</v>
      </c>
      <c r="H1050" s="112" t="s">
        <v>85</v>
      </c>
      <c r="I1050" s="112" t="s">
        <v>35</v>
      </c>
      <c r="J1050" s="112"/>
    </row>
    <row r="1051" spans="1:10" ht="3.75" customHeight="1" x14ac:dyDescent="0.2"/>
    <row r="1052" spans="1:10" ht="12.75" customHeight="1" x14ac:dyDescent="0.2">
      <c r="A1052" s="120" t="s">
        <v>57</v>
      </c>
      <c r="B1052" s="120">
        <v>2424</v>
      </c>
      <c r="C1052" s="113">
        <v>52</v>
      </c>
      <c r="D1052" s="113">
        <v>0</v>
      </c>
      <c r="E1052" s="113">
        <v>0</v>
      </c>
      <c r="F1052" s="113">
        <v>52</v>
      </c>
      <c r="G1052" s="113">
        <v>0</v>
      </c>
      <c r="H1052" s="113">
        <v>30</v>
      </c>
      <c r="I1052" s="113">
        <v>52</v>
      </c>
      <c r="J1052" s="113"/>
    </row>
    <row r="1053" spans="1:10" ht="4.5" customHeight="1" x14ac:dyDescent="0.2"/>
    <row r="1054" spans="1:10" ht="15" customHeight="1" x14ac:dyDescent="0.2">
      <c r="C1054" s="114">
        <v>52</v>
      </c>
      <c r="D1054" s="114">
        <v>0</v>
      </c>
      <c r="E1054" s="114">
        <v>0</v>
      </c>
      <c r="F1054" s="114">
        <v>52</v>
      </c>
      <c r="G1054" s="114">
        <v>0</v>
      </c>
      <c r="H1054" s="114">
        <v>30</v>
      </c>
      <c r="I1054" s="114">
        <v>52</v>
      </c>
      <c r="J1054" s="114"/>
    </row>
    <row r="1055" spans="1:10" ht="7.5" customHeight="1" x14ac:dyDescent="0.2"/>
    <row r="1056" spans="1:10" ht="20.25" customHeight="1" x14ac:dyDescent="0.2">
      <c r="A1056" s="118" t="s">
        <v>185</v>
      </c>
      <c r="B1056" s="118"/>
      <c r="C1056" s="118"/>
      <c r="D1056" s="118"/>
      <c r="E1056" s="118"/>
      <c r="F1056" s="118"/>
      <c r="G1056" s="118"/>
      <c r="H1056" s="118"/>
    </row>
    <row r="1057" spans="1:10" ht="3.75" customHeight="1" x14ac:dyDescent="0.2"/>
    <row r="1058" spans="1:10" ht="15" customHeight="1" x14ac:dyDescent="0.2">
      <c r="A1058" s="119" t="s">
        <v>80</v>
      </c>
      <c r="B1058" s="119"/>
      <c r="C1058" s="112" t="s">
        <v>81</v>
      </c>
      <c r="D1058" s="112" t="s">
        <v>82</v>
      </c>
      <c r="E1058" s="112" t="s">
        <v>83</v>
      </c>
      <c r="F1058" s="112" t="s">
        <v>84</v>
      </c>
      <c r="G1058" s="112" t="s">
        <v>186</v>
      </c>
      <c r="H1058" s="112" t="s">
        <v>85</v>
      </c>
      <c r="I1058" s="112" t="s">
        <v>35</v>
      </c>
      <c r="J1058" s="112"/>
    </row>
    <row r="1059" spans="1:10" ht="3.75" customHeight="1" x14ac:dyDescent="0.2"/>
    <row r="1060" spans="1:10" ht="12.75" customHeight="1" x14ac:dyDescent="0.2">
      <c r="A1060" s="120" t="s">
        <v>57</v>
      </c>
      <c r="B1060" s="120">
        <v>2425</v>
      </c>
      <c r="C1060" s="113">
        <v>162</v>
      </c>
      <c r="D1060" s="113">
        <v>28</v>
      </c>
      <c r="E1060" s="113">
        <v>155</v>
      </c>
      <c r="F1060" s="113">
        <v>35</v>
      </c>
      <c r="G1060" s="113">
        <v>0</v>
      </c>
      <c r="H1060" s="113">
        <v>70</v>
      </c>
      <c r="I1060" s="113">
        <v>190</v>
      </c>
      <c r="J1060" s="113"/>
    </row>
    <row r="1061" spans="1:10" ht="4.5" customHeight="1" x14ac:dyDescent="0.2"/>
    <row r="1062" spans="1:10" ht="15" customHeight="1" x14ac:dyDescent="0.2">
      <c r="C1062" s="114">
        <v>162</v>
      </c>
      <c r="D1062" s="114">
        <v>28</v>
      </c>
      <c r="E1062" s="114">
        <v>155</v>
      </c>
      <c r="F1062" s="114">
        <v>35</v>
      </c>
      <c r="G1062" s="114">
        <v>0</v>
      </c>
      <c r="H1062" s="114">
        <v>70</v>
      </c>
      <c r="I1062" s="114">
        <v>190</v>
      </c>
      <c r="J1062" s="114"/>
    </row>
    <row r="1063" spans="1:10" ht="7.5" customHeight="1" x14ac:dyDescent="0.2"/>
    <row r="1064" spans="1:10" ht="2.25" customHeight="1" x14ac:dyDescent="0.2"/>
    <row r="1065" spans="1:10" ht="20.25" customHeight="1" x14ac:dyDescent="0.2">
      <c r="A1065" s="118" t="s">
        <v>189</v>
      </c>
      <c r="B1065" s="118"/>
      <c r="C1065" s="118"/>
      <c r="D1065" s="118"/>
      <c r="E1065" s="118"/>
      <c r="F1065" s="118"/>
      <c r="G1065" s="118"/>
      <c r="H1065" s="118"/>
    </row>
    <row r="1066" spans="1:10" ht="3.75" customHeight="1" x14ac:dyDescent="0.2"/>
    <row r="1067" spans="1:10" ht="15" customHeight="1" x14ac:dyDescent="0.2">
      <c r="A1067" s="119" t="s">
        <v>80</v>
      </c>
      <c r="B1067" s="119"/>
      <c r="C1067" s="112" t="s">
        <v>81</v>
      </c>
      <c r="D1067" s="112" t="s">
        <v>82</v>
      </c>
      <c r="E1067" s="112" t="s">
        <v>83</v>
      </c>
      <c r="F1067" s="112" t="s">
        <v>84</v>
      </c>
      <c r="G1067" s="112" t="s">
        <v>186</v>
      </c>
      <c r="H1067" s="112" t="s">
        <v>85</v>
      </c>
      <c r="I1067" s="112" t="s">
        <v>35</v>
      </c>
      <c r="J1067" s="112"/>
    </row>
    <row r="1068" spans="1:10" ht="3.75" customHeight="1" x14ac:dyDescent="0.2"/>
    <row r="1069" spans="1:10" ht="12.75" customHeight="1" x14ac:dyDescent="0.2">
      <c r="A1069" s="120" t="s">
        <v>57</v>
      </c>
      <c r="B1069" s="120">
        <v>2426</v>
      </c>
      <c r="C1069" s="113">
        <v>0</v>
      </c>
      <c r="D1069" s="113">
        <v>10</v>
      </c>
      <c r="E1069" s="113">
        <v>10</v>
      </c>
      <c r="F1069" s="113">
        <v>0</v>
      </c>
      <c r="G1069" s="113">
        <v>0</v>
      </c>
      <c r="H1069" s="113">
        <v>0</v>
      </c>
      <c r="I1069" s="113">
        <v>10</v>
      </c>
      <c r="J1069" s="113"/>
    </row>
    <row r="1070" spans="1:10" ht="4.5" customHeight="1" x14ac:dyDescent="0.2"/>
    <row r="1071" spans="1:10" ht="15" customHeight="1" x14ac:dyDescent="0.2">
      <c r="C1071" s="114">
        <v>0</v>
      </c>
      <c r="D1071" s="114">
        <v>10</v>
      </c>
      <c r="E1071" s="114">
        <v>10</v>
      </c>
      <c r="F1071" s="114">
        <v>0</v>
      </c>
      <c r="G1071" s="114">
        <v>0</v>
      </c>
      <c r="H1071" s="114">
        <v>0</v>
      </c>
      <c r="I1071" s="114">
        <v>10</v>
      </c>
      <c r="J1071" s="114"/>
    </row>
    <row r="1072" spans="1:10" ht="7.5" customHeight="1" x14ac:dyDescent="0.2"/>
    <row r="1073" spans="1:10" ht="2.25" customHeight="1" x14ac:dyDescent="0.2"/>
    <row r="1074" spans="1:10" ht="20.25" customHeight="1" x14ac:dyDescent="0.2">
      <c r="A1074" s="118" t="s">
        <v>224</v>
      </c>
      <c r="B1074" s="118"/>
      <c r="C1074" s="118"/>
      <c r="D1074" s="118"/>
      <c r="E1074" s="118"/>
      <c r="F1074" s="118"/>
      <c r="G1074" s="118"/>
      <c r="H1074" s="118"/>
    </row>
    <row r="1075" spans="1:10" ht="3.75" customHeight="1" x14ac:dyDescent="0.2"/>
    <row r="1076" spans="1:10" ht="15" customHeight="1" x14ac:dyDescent="0.2">
      <c r="A1076" s="119" t="s">
        <v>80</v>
      </c>
      <c r="B1076" s="119"/>
      <c r="C1076" s="112" t="s">
        <v>81</v>
      </c>
      <c r="D1076" s="112" t="s">
        <v>82</v>
      </c>
      <c r="E1076" s="112" t="s">
        <v>83</v>
      </c>
      <c r="F1076" s="112" t="s">
        <v>84</v>
      </c>
      <c r="G1076" s="112" t="s">
        <v>186</v>
      </c>
      <c r="H1076" s="112" t="s">
        <v>85</v>
      </c>
      <c r="I1076" s="112" t="s">
        <v>35</v>
      </c>
      <c r="J1076" s="112"/>
    </row>
    <row r="1077" spans="1:10" ht="3.75" customHeight="1" x14ac:dyDescent="0.2"/>
    <row r="1078" spans="1:10" ht="12.75" customHeight="1" x14ac:dyDescent="0.2">
      <c r="A1078" s="120" t="s">
        <v>199</v>
      </c>
      <c r="B1078" s="120">
        <v>2432</v>
      </c>
      <c r="C1078" s="113">
        <v>2423</v>
      </c>
      <c r="D1078" s="113">
        <v>1555</v>
      </c>
      <c r="E1078" s="113">
        <v>1775</v>
      </c>
      <c r="F1078" s="113">
        <v>2203</v>
      </c>
      <c r="G1078" s="113">
        <v>0</v>
      </c>
      <c r="H1078" s="113">
        <v>3322</v>
      </c>
      <c r="I1078" s="113">
        <v>3978</v>
      </c>
      <c r="J1078" s="113"/>
    </row>
    <row r="1079" spans="1:10" ht="3.75" customHeight="1" x14ac:dyDescent="0.2"/>
    <row r="1080" spans="1:10" ht="12.75" customHeight="1" x14ac:dyDescent="0.2">
      <c r="A1080" s="120" t="s">
        <v>52</v>
      </c>
      <c r="B1080" s="120">
        <v>2432</v>
      </c>
      <c r="C1080" s="113">
        <v>8</v>
      </c>
      <c r="D1080" s="113">
        <v>43</v>
      </c>
      <c r="E1080" s="113">
        <v>51</v>
      </c>
      <c r="F1080" s="113">
        <v>0</v>
      </c>
      <c r="G1080" s="113">
        <v>0</v>
      </c>
      <c r="H1080" s="113">
        <v>22</v>
      </c>
      <c r="I1080" s="113">
        <v>51</v>
      </c>
      <c r="J1080" s="113"/>
    </row>
    <row r="1081" spans="1:10" ht="4.5" customHeight="1" x14ac:dyDescent="0.2"/>
    <row r="1082" spans="1:10" ht="15" customHeight="1" x14ac:dyDescent="0.2">
      <c r="C1082" s="114">
        <v>2431</v>
      </c>
      <c r="D1082" s="114">
        <v>1598</v>
      </c>
      <c r="E1082" s="114">
        <v>1826</v>
      </c>
      <c r="F1082" s="114">
        <v>2203</v>
      </c>
      <c r="G1082" s="114">
        <v>0</v>
      </c>
      <c r="H1082" s="114">
        <v>3344</v>
      </c>
      <c r="I1082" s="114">
        <v>4029</v>
      </c>
      <c r="J1082" s="114"/>
    </row>
    <row r="1083" spans="1:10" ht="7.5" customHeight="1" x14ac:dyDescent="0.2"/>
    <row r="1084" spans="1:10" ht="2.25" customHeight="1" x14ac:dyDescent="0.2"/>
    <row r="1085" spans="1:10" ht="20.25" customHeight="1" x14ac:dyDescent="0.2">
      <c r="A1085" s="118" t="s">
        <v>244</v>
      </c>
      <c r="B1085" s="118"/>
      <c r="C1085" s="118"/>
      <c r="D1085" s="118"/>
      <c r="E1085" s="118"/>
      <c r="F1085" s="118"/>
      <c r="G1085" s="118"/>
      <c r="H1085" s="118"/>
    </row>
    <row r="1086" spans="1:10" ht="3.75" customHeight="1" x14ac:dyDescent="0.2"/>
    <row r="1087" spans="1:10" ht="15" customHeight="1" x14ac:dyDescent="0.2">
      <c r="A1087" s="119" t="s">
        <v>80</v>
      </c>
      <c r="B1087" s="119"/>
      <c r="C1087" s="112" t="s">
        <v>81</v>
      </c>
      <c r="D1087" s="112" t="s">
        <v>82</v>
      </c>
      <c r="E1087" s="112" t="s">
        <v>83</v>
      </c>
      <c r="F1087" s="112" t="s">
        <v>84</v>
      </c>
      <c r="G1087" s="112" t="s">
        <v>186</v>
      </c>
      <c r="H1087" s="112" t="s">
        <v>85</v>
      </c>
      <c r="I1087" s="112" t="s">
        <v>35</v>
      </c>
      <c r="J1087" s="112"/>
    </row>
    <row r="1088" spans="1:10" ht="3.75" customHeight="1" x14ac:dyDescent="0.2"/>
    <row r="1089" spans="1:10" ht="12.75" customHeight="1" x14ac:dyDescent="0.2">
      <c r="A1089" s="120" t="s">
        <v>45</v>
      </c>
      <c r="B1089" s="120">
        <v>2437</v>
      </c>
      <c r="C1089" s="113">
        <v>703</v>
      </c>
      <c r="D1089" s="113">
        <v>0</v>
      </c>
      <c r="E1089" s="113">
        <v>0</v>
      </c>
      <c r="F1089" s="113">
        <v>703</v>
      </c>
      <c r="G1089" s="113">
        <v>0</v>
      </c>
      <c r="H1089" s="113">
        <v>402</v>
      </c>
      <c r="I1089" s="113">
        <v>703</v>
      </c>
      <c r="J1089" s="113"/>
    </row>
    <row r="1090" spans="1:10" ht="3.75" customHeight="1" x14ac:dyDescent="0.2"/>
    <row r="1091" spans="1:10" ht="12.75" customHeight="1" x14ac:dyDescent="0.2">
      <c r="A1091" s="120" t="s">
        <v>57</v>
      </c>
      <c r="B1091" s="120">
        <v>2437</v>
      </c>
      <c r="C1091" s="113">
        <v>36</v>
      </c>
      <c r="D1091" s="113">
        <v>0</v>
      </c>
      <c r="E1091" s="113">
        <v>0</v>
      </c>
      <c r="F1091" s="113">
        <v>36</v>
      </c>
      <c r="G1091" s="113">
        <v>0</v>
      </c>
      <c r="H1091" s="113">
        <v>0</v>
      </c>
      <c r="I1091" s="113">
        <v>36</v>
      </c>
      <c r="J1091" s="113"/>
    </row>
    <row r="1092" spans="1:10" ht="4.5" customHeight="1" x14ac:dyDescent="0.2"/>
    <row r="1093" spans="1:10" ht="15" customHeight="1" x14ac:dyDescent="0.2">
      <c r="C1093" s="114">
        <v>739</v>
      </c>
      <c r="D1093" s="114">
        <v>0</v>
      </c>
      <c r="E1093" s="114">
        <v>0</v>
      </c>
      <c r="F1093" s="114">
        <v>739</v>
      </c>
      <c r="G1093" s="114">
        <v>0</v>
      </c>
      <c r="H1093" s="114">
        <v>402</v>
      </c>
      <c r="I1093" s="114">
        <v>739</v>
      </c>
      <c r="J1093" s="114"/>
    </row>
    <row r="1094" spans="1:10" ht="7.5" customHeight="1" x14ac:dyDescent="0.2"/>
    <row r="1095" spans="1:10" ht="2.25" customHeight="1" x14ac:dyDescent="0.2"/>
    <row r="1096" spans="1:10" ht="20.25" customHeight="1" x14ac:dyDescent="0.2">
      <c r="A1096" s="118" t="s">
        <v>162</v>
      </c>
      <c r="B1096" s="118"/>
      <c r="C1096" s="118"/>
      <c r="D1096" s="118"/>
      <c r="E1096" s="118"/>
      <c r="F1096" s="118"/>
      <c r="G1096" s="118"/>
      <c r="H1096" s="118"/>
    </row>
    <row r="1097" spans="1:10" ht="3.75" customHeight="1" x14ac:dyDescent="0.2"/>
    <row r="1098" spans="1:10" ht="15" customHeight="1" x14ac:dyDescent="0.2">
      <c r="A1098" s="119" t="s">
        <v>80</v>
      </c>
      <c r="B1098" s="119"/>
      <c r="C1098" s="112" t="s">
        <v>81</v>
      </c>
      <c r="D1098" s="112" t="s">
        <v>82</v>
      </c>
      <c r="E1098" s="112" t="s">
        <v>83</v>
      </c>
      <c r="F1098" s="112" t="s">
        <v>84</v>
      </c>
      <c r="G1098" s="112" t="s">
        <v>186</v>
      </c>
      <c r="H1098" s="112" t="s">
        <v>85</v>
      </c>
      <c r="I1098" s="112" t="s">
        <v>35</v>
      </c>
      <c r="J1098" s="112"/>
    </row>
    <row r="1099" spans="1:10" ht="3.75" customHeight="1" x14ac:dyDescent="0.2"/>
    <row r="1100" spans="1:10" ht="12.75" customHeight="1" x14ac:dyDescent="0.2">
      <c r="A1100" s="120" t="s">
        <v>243</v>
      </c>
      <c r="B1100" s="120" t="s">
        <v>167</v>
      </c>
      <c r="C1100" s="113">
        <v>0</v>
      </c>
      <c r="D1100" s="113">
        <v>200</v>
      </c>
      <c r="E1100" s="113">
        <v>0</v>
      </c>
      <c r="F1100" s="113">
        <v>200</v>
      </c>
      <c r="G1100" s="113">
        <v>0</v>
      </c>
      <c r="H1100" s="113">
        <v>200</v>
      </c>
      <c r="I1100" s="113">
        <v>200</v>
      </c>
      <c r="J1100" s="113"/>
    </row>
    <row r="1101" spans="1:10" ht="3.75" customHeight="1" x14ac:dyDescent="0.2"/>
    <row r="1102" spans="1:10" ht="12.75" customHeight="1" x14ac:dyDescent="0.2">
      <c r="A1102" s="120" t="s">
        <v>229</v>
      </c>
      <c r="B1102" s="120" t="s">
        <v>167</v>
      </c>
      <c r="C1102" s="113">
        <v>48</v>
      </c>
      <c r="D1102" s="113">
        <v>0</v>
      </c>
      <c r="E1102" s="113">
        <v>48</v>
      </c>
      <c r="F1102" s="113">
        <v>0</v>
      </c>
      <c r="G1102" s="113">
        <v>0</v>
      </c>
      <c r="H1102" s="113">
        <v>0</v>
      </c>
      <c r="I1102" s="113">
        <v>48</v>
      </c>
      <c r="J1102" s="113"/>
    </row>
    <row r="1103" spans="1:10" ht="3.75" customHeight="1" x14ac:dyDescent="0.2"/>
    <row r="1104" spans="1:10" ht="12.75" customHeight="1" x14ac:dyDescent="0.2">
      <c r="A1104" s="120" t="s">
        <v>152</v>
      </c>
      <c r="B1104" s="120" t="s">
        <v>167</v>
      </c>
      <c r="C1104" s="113">
        <v>40</v>
      </c>
      <c r="D1104" s="113">
        <v>0</v>
      </c>
      <c r="E1104" s="113">
        <v>0</v>
      </c>
      <c r="F1104" s="113">
        <v>40</v>
      </c>
      <c r="G1104" s="113">
        <v>0</v>
      </c>
      <c r="H1104" s="113">
        <v>40</v>
      </c>
      <c r="I1104" s="113">
        <v>40</v>
      </c>
      <c r="J1104" s="113"/>
    </row>
    <row r="1105" spans="1:10" ht="3.75" customHeight="1" x14ac:dyDescent="0.2"/>
    <row r="1106" spans="1:10" ht="12.75" customHeight="1" x14ac:dyDescent="0.2">
      <c r="A1106" s="120" t="s">
        <v>235</v>
      </c>
      <c r="B1106" s="120" t="s">
        <v>167</v>
      </c>
      <c r="C1106" s="113">
        <v>35</v>
      </c>
      <c r="D1106" s="113">
        <v>1</v>
      </c>
      <c r="E1106" s="113">
        <v>0</v>
      </c>
      <c r="F1106" s="113">
        <v>36</v>
      </c>
      <c r="G1106" s="113">
        <v>0</v>
      </c>
      <c r="H1106" s="113">
        <v>0</v>
      </c>
      <c r="I1106" s="113">
        <v>36</v>
      </c>
      <c r="J1106" s="113"/>
    </row>
    <row r="1107" spans="1:10" ht="3.75" customHeight="1" x14ac:dyDescent="0.2"/>
    <row r="1108" spans="1:10" ht="12.75" customHeight="1" x14ac:dyDescent="0.2">
      <c r="A1108" s="120" t="s">
        <v>96</v>
      </c>
      <c r="B1108" s="120" t="s">
        <v>167</v>
      </c>
      <c r="C1108" s="113">
        <v>5</v>
      </c>
      <c r="D1108" s="113">
        <v>7</v>
      </c>
      <c r="E1108" s="113">
        <v>0</v>
      </c>
      <c r="F1108" s="113">
        <v>12</v>
      </c>
      <c r="G1108" s="113">
        <v>0</v>
      </c>
      <c r="H1108" s="113">
        <v>4</v>
      </c>
      <c r="I1108" s="113">
        <v>12</v>
      </c>
      <c r="J1108" s="113"/>
    </row>
    <row r="1109" spans="1:10" ht="3.75" customHeight="1" x14ac:dyDescent="0.2"/>
    <row r="1110" spans="1:10" ht="12.75" customHeight="1" x14ac:dyDescent="0.2">
      <c r="A1110" s="120" t="s">
        <v>47</v>
      </c>
      <c r="B1110" s="120" t="s">
        <v>167</v>
      </c>
      <c r="C1110" s="113">
        <v>32</v>
      </c>
      <c r="D1110" s="113">
        <v>0</v>
      </c>
      <c r="E1110" s="113">
        <v>32</v>
      </c>
      <c r="F1110" s="113">
        <v>0</v>
      </c>
      <c r="G1110" s="113">
        <v>0</v>
      </c>
      <c r="H1110" s="113">
        <v>0</v>
      </c>
      <c r="I1110" s="113">
        <v>32</v>
      </c>
      <c r="J1110" s="113"/>
    </row>
    <row r="1111" spans="1:10" ht="3.75" customHeight="1" x14ac:dyDescent="0.2"/>
    <row r="1112" spans="1:10" ht="12.75" customHeight="1" x14ac:dyDescent="0.2">
      <c r="A1112" s="120" t="s">
        <v>257</v>
      </c>
      <c r="B1112" s="120" t="s">
        <v>167</v>
      </c>
      <c r="C1112" s="113">
        <v>22</v>
      </c>
      <c r="D1112" s="113">
        <v>0</v>
      </c>
      <c r="E1112" s="113">
        <v>8</v>
      </c>
      <c r="F1112" s="113">
        <v>14</v>
      </c>
      <c r="G1112" s="113">
        <v>0</v>
      </c>
      <c r="H1112" s="113">
        <v>14</v>
      </c>
      <c r="I1112" s="113">
        <v>22</v>
      </c>
      <c r="J1112" s="113"/>
    </row>
    <row r="1113" spans="1:10" ht="3.75" customHeight="1" x14ac:dyDescent="0.2"/>
    <row r="1114" spans="1:10" ht="12.75" customHeight="1" x14ac:dyDescent="0.2">
      <c r="A1114" s="120" t="s">
        <v>94</v>
      </c>
      <c r="B1114" s="120" t="s">
        <v>167</v>
      </c>
      <c r="C1114" s="113">
        <v>18</v>
      </c>
      <c r="D1114" s="113">
        <v>0</v>
      </c>
      <c r="E1114" s="113">
        <v>0</v>
      </c>
      <c r="F1114" s="113">
        <v>18</v>
      </c>
      <c r="G1114" s="113">
        <v>0</v>
      </c>
      <c r="H1114" s="113">
        <v>0</v>
      </c>
      <c r="I1114" s="113">
        <v>18</v>
      </c>
      <c r="J1114" s="113"/>
    </row>
    <row r="1115" spans="1:10" ht="3.75" customHeight="1" x14ac:dyDescent="0.2"/>
    <row r="1116" spans="1:10" ht="12.75" customHeight="1" x14ac:dyDescent="0.2">
      <c r="A1116" s="120" t="s">
        <v>221</v>
      </c>
      <c r="B1116" s="120" t="s">
        <v>167</v>
      </c>
      <c r="C1116" s="113">
        <v>16</v>
      </c>
      <c r="D1116" s="113">
        <v>0</v>
      </c>
      <c r="E1116" s="113">
        <v>16</v>
      </c>
      <c r="F1116" s="113">
        <v>0</v>
      </c>
      <c r="G1116" s="113">
        <v>0</v>
      </c>
      <c r="H1116" s="113">
        <v>0</v>
      </c>
      <c r="I1116" s="113">
        <v>16</v>
      </c>
      <c r="J1116" s="113"/>
    </row>
    <row r="1117" spans="1:10" ht="3.75" customHeight="1" x14ac:dyDescent="0.2"/>
    <row r="1118" spans="1:10" ht="12.75" customHeight="1" x14ac:dyDescent="0.2">
      <c r="A1118" s="120" t="s">
        <v>36</v>
      </c>
      <c r="B1118" s="120" t="s">
        <v>167</v>
      </c>
      <c r="C1118" s="113">
        <v>13</v>
      </c>
      <c r="D1118" s="113">
        <v>0</v>
      </c>
      <c r="E1118" s="113">
        <v>0</v>
      </c>
      <c r="F1118" s="113">
        <v>13</v>
      </c>
      <c r="G1118" s="113">
        <v>0</v>
      </c>
      <c r="H1118" s="113">
        <v>10</v>
      </c>
      <c r="I1118" s="113">
        <v>13</v>
      </c>
      <c r="J1118" s="113"/>
    </row>
    <row r="1119" spans="1:10" ht="3.75" customHeight="1" x14ac:dyDescent="0.2"/>
    <row r="1120" spans="1:10" ht="12.75" customHeight="1" x14ac:dyDescent="0.2">
      <c r="A1120" s="120" t="s">
        <v>45</v>
      </c>
      <c r="B1120" s="120" t="s">
        <v>167</v>
      </c>
      <c r="C1120" s="113">
        <v>10</v>
      </c>
      <c r="D1120" s="113">
        <v>0</v>
      </c>
      <c r="E1120" s="113">
        <v>0</v>
      </c>
      <c r="F1120" s="113">
        <v>10</v>
      </c>
      <c r="G1120" s="113">
        <v>0</v>
      </c>
      <c r="H1120" s="113">
        <v>10</v>
      </c>
      <c r="I1120" s="113">
        <v>10</v>
      </c>
      <c r="J1120" s="113"/>
    </row>
    <row r="1121" spans="1:10" ht="3.75" customHeight="1" x14ac:dyDescent="0.2"/>
    <row r="1122" spans="1:10" ht="12.75" customHeight="1" x14ac:dyDescent="0.2">
      <c r="A1122" s="120" t="s">
        <v>57</v>
      </c>
      <c r="B1122" s="120" t="s">
        <v>167</v>
      </c>
      <c r="C1122" s="113">
        <v>0</v>
      </c>
      <c r="D1122" s="113">
        <v>2</v>
      </c>
      <c r="E1122" s="113">
        <v>0</v>
      </c>
      <c r="F1122" s="113">
        <v>2</v>
      </c>
      <c r="G1122" s="113">
        <v>0</v>
      </c>
      <c r="H1122" s="113">
        <v>2</v>
      </c>
      <c r="I1122" s="113">
        <v>2</v>
      </c>
      <c r="J1122" s="113"/>
    </row>
    <row r="1123" spans="1:10" ht="4.5" customHeight="1" x14ac:dyDescent="0.2"/>
    <row r="1124" spans="1:10" ht="15" customHeight="1" x14ac:dyDescent="0.2">
      <c r="C1124" s="114">
        <v>239</v>
      </c>
      <c r="D1124" s="114">
        <v>210</v>
      </c>
      <c r="E1124" s="114">
        <v>104</v>
      </c>
      <c r="F1124" s="114">
        <v>345</v>
      </c>
      <c r="G1124" s="114">
        <v>0</v>
      </c>
      <c r="H1124" s="114">
        <v>280</v>
      </c>
      <c r="I1124" s="114">
        <v>449</v>
      </c>
      <c r="J1124" s="114"/>
    </row>
    <row r="1125" spans="1:10" ht="7.5" customHeight="1" x14ac:dyDescent="0.2"/>
    <row r="1126" spans="1:10" ht="20.25" customHeight="1" x14ac:dyDescent="0.2">
      <c r="A1126" s="118" t="s">
        <v>163</v>
      </c>
      <c r="B1126" s="118"/>
      <c r="C1126" s="118"/>
      <c r="D1126" s="118"/>
      <c r="E1126" s="118"/>
      <c r="F1126" s="118"/>
      <c r="G1126" s="118"/>
      <c r="H1126" s="118"/>
    </row>
    <row r="1127" spans="1:10" ht="3.75" customHeight="1" x14ac:dyDescent="0.2"/>
    <row r="1128" spans="1:10" ht="15" customHeight="1" x14ac:dyDescent="0.2">
      <c r="A1128" s="119" t="s">
        <v>80</v>
      </c>
      <c r="B1128" s="119"/>
      <c r="C1128" s="112" t="s">
        <v>81</v>
      </c>
      <c r="D1128" s="112" t="s">
        <v>82</v>
      </c>
      <c r="E1128" s="112" t="s">
        <v>83</v>
      </c>
      <c r="F1128" s="112" t="s">
        <v>84</v>
      </c>
      <c r="G1128" s="112" t="s">
        <v>186</v>
      </c>
      <c r="H1128" s="112" t="s">
        <v>85</v>
      </c>
      <c r="I1128" s="112" t="s">
        <v>35</v>
      </c>
      <c r="J1128" s="112"/>
    </row>
    <row r="1129" spans="1:10" ht="3.75" customHeight="1" x14ac:dyDescent="0.2"/>
    <row r="1130" spans="1:10" ht="12.75" customHeight="1" x14ac:dyDescent="0.2">
      <c r="A1130" s="120" t="s">
        <v>127</v>
      </c>
      <c r="B1130" s="120" t="s">
        <v>167</v>
      </c>
      <c r="C1130" s="113">
        <v>751</v>
      </c>
      <c r="D1130" s="113">
        <v>0</v>
      </c>
      <c r="E1130" s="113">
        <v>744</v>
      </c>
      <c r="F1130" s="113">
        <v>7</v>
      </c>
      <c r="G1130" s="113">
        <v>0</v>
      </c>
      <c r="H1130" s="113">
        <v>0</v>
      </c>
      <c r="I1130" s="113">
        <v>751</v>
      </c>
      <c r="J1130" s="113"/>
    </row>
    <row r="1131" spans="1:10" ht="3.75" customHeight="1" x14ac:dyDescent="0.2"/>
    <row r="1132" spans="1:10" ht="12.75" customHeight="1" x14ac:dyDescent="0.2">
      <c r="A1132" s="120" t="s">
        <v>55</v>
      </c>
      <c r="B1132" s="120" t="s">
        <v>167</v>
      </c>
      <c r="C1132" s="113">
        <v>385</v>
      </c>
      <c r="D1132" s="113">
        <v>0</v>
      </c>
      <c r="E1132" s="113">
        <v>385</v>
      </c>
      <c r="F1132" s="113">
        <v>0</v>
      </c>
      <c r="G1132" s="113">
        <v>0</v>
      </c>
      <c r="H1132" s="113">
        <v>0</v>
      </c>
      <c r="I1132" s="113">
        <v>385</v>
      </c>
      <c r="J1132" s="113"/>
    </row>
    <row r="1133" spans="1:10" ht="3.75" customHeight="1" x14ac:dyDescent="0.2"/>
    <row r="1134" spans="1:10" ht="12.75" customHeight="1" x14ac:dyDescent="0.2">
      <c r="A1134" s="120" t="s">
        <v>140</v>
      </c>
      <c r="B1134" s="120" t="s">
        <v>167</v>
      </c>
      <c r="C1134" s="113">
        <v>263</v>
      </c>
      <c r="D1134" s="113">
        <v>0</v>
      </c>
      <c r="E1134" s="113">
        <v>263</v>
      </c>
      <c r="F1134" s="113">
        <v>0</v>
      </c>
      <c r="G1134" s="113">
        <v>0</v>
      </c>
      <c r="H1134" s="113">
        <v>0</v>
      </c>
      <c r="I1134" s="113">
        <v>263</v>
      </c>
      <c r="J1134" s="113"/>
    </row>
    <row r="1135" spans="1:10" ht="3.75" customHeight="1" x14ac:dyDescent="0.2"/>
    <row r="1136" spans="1:10" ht="12.75" customHeight="1" x14ac:dyDescent="0.2">
      <c r="A1136" s="120" t="s">
        <v>102</v>
      </c>
      <c r="B1136" s="120" t="s">
        <v>167</v>
      </c>
      <c r="C1136" s="113">
        <v>262</v>
      </c>
      <c r="D1136" s="113">
        <v>0</v>
      </c>
      <c r="E1136" s="113">
        <v>262</v>
      </c>
      <c r="F1136" s="113">
        <v>0</v>
      </c>
      <c r="G1136" s="113">
        <v>0</v>
      </c>
      <c r="H1136" s="113">
        <v>0</v>
      </c>
      <c r="I1136" s="113">
        <v>262</v>
      </c>
      <c r="J1136" s="113"/>
    </row>
    <row r="1137" spans="1:10" ht="3.75" customHeight="1" x14ac:dyDescent="0.2"/>
    <row r="1138" spans="1:10" ht="12.75" customHeight="1" x14ac:dyDescent="0.2">
      <c r="A1138" s="120" t="s">
        <v>222</v>
      </c>
      <c r="B1138" s="120" t="s">
        <v>167</v>
      </c>
      <c r="C1138" s="113">
        <v>222</v>
      </c>
      <c r="D1138" s="113">
        <v>0</v>
      </c>
      <c r="E1138" s="113">
        <v>222</v>
      </c>
      <c r="F1138" s="113">
        <v>0</v>
      </c>
      <c r="G1138" s="113">
        <v>0</v>
      </c>
      <c r="H1138" s="113">
        <v>222</v>
      </c>
      <c r="I1138" s="113">
        <v>222</v>
      </c>
      <c r="J1138" s="113"/>
    </row>
    <row r="1139" spans="1:10" ht="3.75" customHeight="1" x14ac:dyDescent="0.2"/>
    <row r="1140" spans="1:10" ht="12.75" customHeight="1" x14ac:dyDescent="0.2">
      <c r="A1140" s="120" t="s">
        <v>196</v>
      </c>
      <c r="B1140" s="120" t="s">
        <v>167</v>
      </c>
      <c r="C1140" s="113">
        <v>141</v>
      </c>
      <c r="D1140" s="113">
        <v>0</v>
      </c>
      <c r="E1140" s="113">
        <v>141</v>
      </c>
      <c r="F1140" s="113">
        <v>0</v>
      </c>
      <c r="G1140" s="113">
        <v>0</v>
      </c>
      <c r="H1140" s="113">
        <v>0</v>
      </c>
      <c r="I1140" s="113">
        <v>141</v>
      </c>
      <c r="J1140" s="113"/>
    </row>
    <row r="1141" spans="1:10" ht="3.75" customHeight="1" x14ac:dyDescent="0.2"/>
    <row r="1142" spans="1:10" ht="12.75" customHeight="1" x14ac:dyDescent="0.2">
      <c r="A1142" s="120" t="s">
        <v>61</v>
      </c>
      <c r="B1142" s="120" t="s">
        <v>167</v>
      </c>
      <c r="C1142" s="113">
        <v>99</v>
      </c>
      <c r="D1142" s="113">
        <v>0</v>
      </c>
      <c r="E1142" s="113">
        <v>99</v>
      </c>
      <c r="F1142" s="113">
        <v>0</v>
      </c>
      <c r="G1142" s="113">
        <v>0</v>
      </c>
      <c r="H1142" s="113">
        <v>0</v>
      </c>
      <c r="I1142" s="113">
        <v>99</v>
      </c>
      <c r="J1142" s="113"/>
    </row>
    <row r="1143" spans="1:10" ht="3.75" customHeight="1" x14ac:dyDescent="0.2"/>
    <row r="1144" spans="1:10" ht="12.75" customHeight="1" x14ac:dyDescent="0.2">
      <c r="A1144" s="120" t="s">
        <v>199</v>
      </c>
      <c r="B1144" s="120" t="s">
        <v>167</v>
      </c>
      <c r="C1144" s="113">
        <v>80</v>
      </c>
      <c r="D1144" s="113">
        <v>0</v>
      </c>
      <c r="E1144" s="113">
        <v>80</v>
      </c>
      <c r="F1144" s="113">
        <v>0</v>
      </c>
      <c r="G1144" s="113">
        <v>0</v>
      </c>
      <c r="H1144" s="113">
        <v>0</v>
      </c>
      <c r="I1144" s="113">
        <v>80</v>
      </c>
      <c r="J1144" s="113"/>
    </row>
    <row r="1145" spans="1:10" ht="3.75" customHeight="1" x14ac:dyDescent="0.2"/>
    <row r="1146" spans="1:10" ht="12.75" customHeight="1" x14ac:dyDescent="0.2">
      <c r="A1146" s="120" t="s">
        <v>111</v>
      </c>
      <c r="B1146" s="120" t="s">
        <v>167</v>
      </c>
      <c r="C1146" s="113">
        <v>28</v>
      </c>
      <c r="D1146" s="113">
        <v>0</v>
      </c>
      <c r="E1146" s="113">
        <v>28</v>
      </c>
      <c r="F1146" s="113">
        <v>0</v>
      </c>
      <c r="G1146" s="113">
        <v>0</v>
      </c>
      <c r="H1146" s="113">
        <v>0</v>
      </c>
      <c r="I1146" s="113">
        <v>28</v>
      </c>
      <c r="J1146" s="113"/>
    </row>
    <row r="1147" spans="1:10" ht="3.75" customHeight="1" x14ac:dyDescent="0.2"/>
    <row r="1148" spans="1:10" ht="12.75" customHeight="1" x14ac:dyDescent="0.2">
      <c r="A1148" s="120" t="s">
        <v>200</v>
      </c>
      <c r="B1148" s="120" t="s">
        <v>167</v>
      </c>
      <c r="C1148" s="113">
        <v>13</v>
      </c>
      <c r="D1148" s="113">
        <v>0</v>
      </c>
      <c r="E1148" s="113">
        <v>13</v>
      </c>
      <c r="F1148" s="113">
        <v>0</v>
      </c>
      <c r="G1148" s="113">
        <v>0</v>
      </c>
      <c r="H1148" s="113">
        <v>0</v>
      </c>
      <c r="I1148" s="113">
        <v>13</v>
      </c>
      <c r="J1148" s="113"/>
    </row>
    <row r="1149" spans="1:10" ht="3.75" customHeight="1" x14ac:dyDescent="0.2"/>
    <row r="1150" spans="1:10" ht="12.75" customHeight="1" x14ac:dyDescent="0.2">
      <c r="A1150" s="120" t="s">
        <v>50</v>
      </c>
      <c r="B1150" s="120" t="s">
        <v>167</v>
      </c>
      <c r="C1150" s="113">
        <v>11</v>
      </c>
      <c r="D1150" s="113">
        <v>0</v>
      </c>
      <c r="E1150" s="113">
        <v>11</v>
      </c>
      <c r="F1150" s="113">
        <v>0</v>
      </c>
      <c r="G1150" s="113">
        <v>0</v>
      </c>
      <c r="H1150" s="113">
        <v>0</v>
      </c>
      <c r="I1150" s="113">
        <v>11</v>
      </c>
      <c r="J1150" s="113"/>
    </row>
    <row r="1151" spans="1:10" ht="3.75" customHeight="1" x14ac:dyDescent="0.2"/>
    <row r="1152" spans="1:10" ht="12.75" customHeight="1" x14ac:dyDescent="0.2">
      <c r="A1152" s="120" t="s">
        <v>207</v>
      </c>
      <c r="B1152" s="120" t="s">
        <v>167</v>
      </c>
      <c r="C1152" s="113">
        <v>2</v>
      </c>
      <c r="D1152" s="113">
        <v>0</v>
      </c>
      <c r="E1152" s="113">
        <v>2</v>
      </c>
      <c r="F1152" s="113">
        <v>0</v>
      </c>
      <c r="G1152" s="113">
        <v>0</v>
      </c>
      <c r="H1152" s="113">
        <v>2</v>
      </c>
      <c r="I1152" s="113">
        <v>2</v>
      </c>
      <c r="J1152" s="113"/>
    </row>
    <row r="1153" spans="1:10" ht="3.75" customHeight="1" x14ac:dyDescent="0.2"/>
    <row r="1154" spans="1:10" ht="12.75" customHeight="1" x14ac:dyDescent="0.2">
      <c r="A1154" s="120" t="s">
        <v>54</v>
      </c>
      <c r="B1154" s="120" t="s">
        <v>167</v>
      </c>
      <c r="C1154" s="113">
        <v>2</v>
      </c>
      <c r="D1154" s="113">
        <v>0</v>
      </c>
      <c r="E1154" s="113">
        <v>2</v>
      </c>
      <c r="F1154" s="113">
        <v>0</v>
      </c>
      <c r="G1154" s="113">
        <v>0</v>
      </c>
      <c r="H1154" s="113">
        <v>0</v>
      </c>
      <c r="I1154" s="113">
        <v>2</v>
      </c>
      <c r="J1154" s="113"/>
    </row>
    <row r="1155" spans="1:10" ht="4.5" customHeight="1" x14ac:dyDescent="0.2"/>
    <row r="1156" spans="1:10" ht="15" customHeight="1" x14ac:dyDescent="0.2">
      <c r="C1156" s="114">
        <v>2259</v>
      </c>
      <c r="D1156" s="114">
        <v>0</v>
      </c>
      <c r="E1156" s="114">
        <v>2252</v>
      </c>
      <c r="F1156" s="114">
        <v>7</v>
      </c>
      <c r="G1156" s="114">
        <v>0</v>
      </c>
      <c r="H1156" s="114">
        <v>224</v>
      </c>
      <c r="I1156" s="114">
        <v>2259</v>
      </c>
      <c r="J1156" s="114"/>
    </row>
    <row r="1157" spans="1:10" ht="7.5" customHeight="1" x14ac:dyDescent="0.2"/>
    <row r="1158" spans="1:10" ht="2.25" customHeight="1" x14ac:dyDescent="0.2"/>
    <row r="1159" spans="1:10" ht="20.25" customHeight="1" x14ac:dyDescent="0.2">
      <c r="A1159" s="118" t="s">
        <v>247</v>
      </c>
      <c r="B1159" s="118"/>
      <c r="C1159" s="118"/>
      <c r="D1159" s="118"/>
      <c r="E1159" s="118"/>
      <c r="F1159" s="118"/>
      <c r="G1159" s="118"/>
      <c r="H1159" s="118"/>
    </row>
    <row r="1160" spans="1:10" ht="3.75" customHeight="1" x14ac:dyDescent="0.2"/>
    <row r="1161" spans="1:10" ht="15" customHeight="1" x14ac:dyDescent="0.2">
      <c r="A1161" s="119" t="s">
        <v>80</v>
      </c>
      <c r="B1161" s="119"/>
      <c r="C1161" s="112" t="s">
        <v>81</v>
      </c>
      <c r="D1161" s="112" t="s">
        <v>82</v>
      </c>
      <c r="E1161" s="112" t="s">
        <v>83</v>
      </c>
      <c r="F1161" s="112" t="s">
        <v>84</v>
      </c>
      <c r="G1161" s="112" t="s">
        <v>186</v>
      </c>
      <c r="H1161" s="112" t="s">
        <v>85</v>
      </c>
      <c r="I1161" s="112" t="s">
        <v>35</v>
      </c>
      <c r="J1161" s="112"/>
    </row>
    <row r="1162" spans="1:10" ht="3.75" customHeight="1" x14ac:dyDescent="0.2"/>
    <row r="1163" spans="1:10" ht="12.75" customHeight="1" x14ac:dyDescent="0.2">
      <c r="A1163" s="120" t="s">
        <v>221</v>
      </c>
      <c r="B1163" s="120">
        <v>2433</v>
      </c>
      <c r="C1163" s="113">
        <v>71</v>
      </c>
      <c r="D1163" s="113">
        <v>0</v>
      </c>
      <c r="E1163" s="113">
        <v>0</v>
      </c>
      <c r="F1163" s="113">
        <v>71</v>
      </c>
      <c r="G1163" s="113">
        <v>0</v>
      </c>
      <c r="H1163" s="113">
        <v>64</v>
      </c>
      <c r="I1163" s="113">
        <v>71</v>
      </c>
      <c r="J1163" s="113"/>
    </row>
    <row r="1164" spans="1:10" ht="4.5" customHeight="1" x14ac:dyDescent="0.2"/>
    <row r="1165" spans="1:10" ht="15" customHeight="1" x14ac:dyDescent="0.2">
      <c r="C1165" s="114">
        <v>71</v>
      </c>
      <c r="D1165" s="114">
        <v>0</v>
      </c>
      <c r="E1165" s="114">
        <v>0</v>
      </c>
      <c r="F1165" s="114">
        <v>71</v>
      </c>
      <c r="G1165" s="114">
        <v>0</v>
      </c>
      <c r="H1165" s="114">
        <v>64</v>
      </c>
      <c r="I1165" s="114">
        <v>71</v>
      </c>
      <c r="J1165" s="114"/>
    </row>
    <row r="1166" spans="1:10" ht="7.5" customHeight="1" x14ac:dyDescent="0.2"/>
    <row r="1167" spans="1:10" ht="2.25" customHeight="1" x14ac:dyDescent="0.2"/>
    <row r="1168" spans="1:10" ht="20.25" customHeight="1" x14ac:dyDescent="0.2">
      <c r="A1168" s="118" t="s">
        <v>237</v>
      </c>
      <c r="B1168" s="118"/>
      <c r="C1168" s="118"/>
      <c r="D1168" s="118"/>
      <c r="E1168" s="118"/>
      <c r="F1168" s="118"/>
      <c r="G1168" s="118"/>
      <c r="H1168" s="118"/>
    </row>
    <row r="1169" spans="1:10" ht="3.75" customHeight="1" x14ac:dyDescent="0.2"/>
    <row r="1170" spans="1:10" ht="15" customHeight="1" x14ac:dyDescent="0.2">
      <c r="A1170" s="119" t="s">
        <v>80</v>
      </c>
      <c r="B1170" s="119"/>
      <c r="C1170" s="112" t="s">
        <v>81</v>
      </c>
      <c r="D1170" s="112" t="s">
        <v>82</v>
      </c>
      <c r="E1170" s="112" t="s">
        <v>83</v>
      </c>
      <c r="F1170" s="112" t="s">
        <v>84</v>
      </c>
      <c r="G1170" s="112" t="s">
        <v>186</v>
      </c>
      <c r="H1170" s="112" t="s">
        <v>85</v>
      </c>
      <c r="I1170" s="112" t="s">
        <v>35</v>
      </c>
      <c r="J1170" s="112"/>
    </row>
    <row r="1171" spans="1:10" ht="3.75" customHeight="1" x14ac:dyDescent="0.2"/>
    <row r="1172" spans="1:10" ht="12.75" customHeight="1" x14ac:dyDescent="0.2">
      <c r="A1172" s="120" t="s">
        <v>232</v>
      </c>
      <c r="B1172" s="120">
        <v>2434</v>
      </c>
      <c r="C1172" s="113">
        <v>60</v>
      </c>
      <c r="D1172" s="113">
        <v>5</v>
      </c>
      <c r="E1172" s="113">
        <v>0</v>
      </c>
      <c r="F1172" s="113">
        <v>65</v>
      </c>
      <c r="G1172" s="113">
        <v>0</v>
      </c>
      <c r="H1172" s="113">
        <v>10</v>
      </c>
      <c r="I1172" s="113">
        <v>65</v>
      </c>
      <c r="J1172" s="113"/>
    </row>
    <row r="1173" spans="1:10" ht="4.5" customHeight="1" x14ac:dyDescent="0.2"/>
    <row r="1174" spans="1:10" ht="15" customHeight="1" x14ac:dyDescent="0.2">
      <c r="C1174" s="114">
        <v>60</v>
      </c>
      <c r="D1174" s="114">
        <v>5</v>
      </c>
      <c r="E1174" s="114">
        <v>0</v>
      </c>
      <c r="F1174" s="114">
        <v>65</v>
      </c>
      <c r="G1174" s="114">
        <v>0</v>
      </c>
      <c r="H1174" s="114">
        <v>10</v>
      </c>
      <c r="I1174" s="114">
        <v>65</v>
      </c>
      <c r="J1174" s="114"/>
    </row>
    <row r="1175" spans="1:10" ht="7.5" customHeight="1" x14ac:dyDescent="0.2"/>
    <row r="1176" spans="1:10" ht="20.25" customHeight="1" x14ac:dyDescent="0.2">
      <c r="A1176" s="118" t="s">
        <v>164</v>
      </c>
      <c r="B1176" s="118"/>
      <c r="C1176" s="118"/>
      <c r="D1176" s="118"/>
      <c r="E1176" s="118"/>
      <c r="F1176" s="118"/>
      <c r="G1176" s="118"/>
      <c r="H1176" s="118"/>
    </row>
    <row r="1177" spans="1:10" ht="3.75" customHeight="1" x14ac:dyDescent="0.2"/>
    <row r="1178" spans="1:10" ht="15" customHeight="1" x14ac:dyDescent="0.2">
      <c r="A1178" s="119" t="s">
        <v>80</v>
      </c>
      <c r="B1178" s="119"/>
      <c r="C1178" s="112" t="s">
        <v>81</v>
      </c>
      <c r="D1178" s="112" t="s">
        <v>82</v>
      </c>
      <c r="E1178" s="112" t="s">
        <v>83</v>
      </c>
      <c r="F1178" s="112" t="s">
        <v>84</v>
      </c>
      <c r="G1178" s="112" t="s">
        <v>186</v>
      </c>
      <c r="H1178" s="112" t="s">
        <v>85</v>
      </c>
      <c r="I1178" s="112" t="s">
        <v>35</v>
      </c>
      <c r="J1178" s="112"/>
    </row>
    <row r="1179" spans="1:10" ht="3.75" customHeight="1" x14ac:dyDescent="0.2"/>
    <row r="1180" spans="1:10" ht="12.75" customHeight="1" x14ac:dyDescent="0.2">
      <c r="A1180" s="120" t="s">
        <v>235</v>
      </c>
      <c r="B1180" s="120" t="s">
        <v>167</v>
      </c>
      <c r="C1180" s="113">
        <v>4861</v>
      </c>
      <c r="D1180" s="113">
        <v>4545</v>
      </c>
      <c r="E1180" s="113">
        <v>9406</v>
      </c>
      <c r="F1180" s="113">
        <v>0</v>
      </c>
      <c r="G1180" s="113">
        <v>0</v>
      </c>
      <c r="H1180" s="113">
        <v>6460</v>
      </c>
      <c r="I1180" s="113">
        <v>9406</v>
      </c>
      <c r="J1180" s="113"/>
    </row>
    <row r="1181" spans="1:10" ht="3.75" customHeight="1" x14ac:dyDescent="0.2"/>
    <row r="1182" spans="1:10" ht="12.75" customHeight="1" x14ac:dyDescent="0.2">
      <c r="A1182" s="120" t="s">
        <v>243</v>
      </c>
      <c r="B1182" s="120" t="s">
        <v>167</v>
      </c>
      <c r="C1182" s="113">
        <v>2692</v>
      </c>
      <c r="D1182" s="113">
        <v>2526</v>
      </c>
      <c r="E1182" s="113">
        <v>5218</v>
      </c>
      <c r="F1182" s="113">
        <v>0</v>
      </c>
      <c r="G1182" s="113">
        <v>29</v>
      </c>
      <c r="H1182" s="113">
        <v>4174</v>
      </c>
      <c r="I1182" s="113">
        <v>5247</v>
      </c>
      <c r="J1182" s="113"/>
    </row>
    <row r="1183" spans="1:10" ht="3.75" customHeight="1" x14ac:dyDescent="0.2"/>
    <row r="1184" spans="1:10" ht="12.75" customHeight="1" x14ac:dyDescent="0.2">
      <c r="A1184" s="120" t="s">
        <v>238</v>
      </c>
      <c r="B1184" s="120" t="s">
        <v>167</v>
      </c>
      <c r="C1184" s="113">
        <v>7884</v>
      </c>
      <c r="D1184" s="113">
        <v>731</v>
      </c>
      <c r="E1184" s="113">
        <v>8615</v>
      </c>
      <c r="F1184" s="113">
        <v>0</v>
      </c>
      <c r="G1184" s="113">
        <v>125</v>
      </c>
      <c r="H1184" s="113">
        <v>6194</v>
      </c>
      <c r="I1184" s="113">
        <v>8740</v>
      </c>
      <c r="J1184" s="113"/>
    </row>
    <row r="1185" spans="1:10" ht="3.75" customHeight="1" x14ac:dyDescent="0.2"/>
    <row r="1186" spans="1:10" ht="12.75" customHeight="1" x14ac:dyDescent="0.2">
      <c r="A1186" s="120" t="s">
        <v>232</v>
      </c>
      <c r="B1186" s="120" t="s">
        <v>167</v>
      </c>
      <c r="C1186" s="113">
        <v>1765</v>
      </c>
      <c r="D1186" s="113">
        <v>1961</v>
      </c>
      <c r="E1186" s="113">
        <v>3726</v>
      </c>
      <c r="F1186" s="113">
        <v>0</v>
      </c>
      <c r="G1186" s="113">
        <v>55</v>
      </c>
      <c r="H1186" s="113">
        <v>2352</v>
      </c>
      <c r="I1186" s="113">
        <v>3781</v>
      </c>
      <c r="J1186" s="113"/>
    </row>
    <row r="1187" spans="1:10" ht="3.75" customHeight="1" x14ac:dyDescent="0.2"/>
    <row r="1188" spans="1:10" ht="12.75" customHeight="1" x14ac:dyDescent="0.2">
      <c r="A1188" s="120" t="s">
        <v>221</v>
      </c>
      <c r="B1188" s="120" t="s">
        <v>167</v>
      </c>
      <c r="C1188" s="113">
        <v>1224</v>
      </c>
      <c r="D1188" s="113">
        <v>1998</v>
      </c>
      <c r="E1188" s="113">
        <v>3222</v>
      </c>
      <c r="F1188" s="113">
        <v>0</v>
      </c>
      <c r="G1188" s="113">
        <v>0</v>
      </c>
      <c r="H1188" s="113">
        <v>2096</v>
      </c>
      <c r="I1188" s="113">
        <v>3222</v>
      </c>
      <c r="J1188" s="113"/>
    </row>
    <row r="1189" spans="1:10" ht="3.75" customHeight="1" x14ac:dyDescent="0.2"/>
    <row r="1190" spans="1:10" ht="12.75" customHeight="1" x14ac:dyDescent="0.2">
      <c r="A1190" s="120" t="s">
        <v>231</v>
      </c>
      <c r="B1190" s="120" t="s">
        <v>167</v>
      </c>
      <c r="C1190" s="113">
        <v>2091</v>
      </c>
      <c r="D1190" s="113">
        <v>1269</v>
      </c>
      <c r="E1190" s="113">
        <v>3360</v>
      </c>
      <c r="F1190" s="113">
        <v>0</v>
      </c>
      <c r="G1190" s="113">
        <v>3</v>
      </c>
      <c r="H1190" s="113">
        <v>2040</v>
      </c>
      <c r="I1190" s="113">
        <v>3363</v>
      </c>
      <c r="J1190" s="113"/>
    </row>
    <row r="1191" spans="1:10" ht="3.75" customHeight="1" x14ac:dyDescent="0.2"/>
    <row r="1192" spans="1:10" ht="12.75" customHeight="1" x14ac:dyDescent="0.2">
      <c r="A1192" s="120" t="s">
        <v>236</v>
      </c>
      <c r="B1192" s="120" t="s">
        <v>167</v>
      </c>
      <c r="C1192" s="113">
        <v>634</v>
      </c>
      <c r="D1192" s="113">
        <v>800</v>
      </c>
      <c r="E1192" s="113">
        <v>1434</v>
      </c>
      <c r="F1192" s="113">
        <v>0</v>
      </c>
      <c r="G1192" s="113">
        <v>0</v>
      </c>
      <c r="H1192" s="113">
        <v>870</v>
      </c>
      <c r="I1192" s="113">
        <v>1434</v>
      </c>
      <c r="J1192" s="113"/>
    </row>
    <row r="1193" spans="1:10" ht="3.75" customHeight="1" x14ac:dyDescent="0.2"/>
    <row r="1194" spans="1:10" ht="12.75" customHeight="1" x14ac:dyDescent="0.2">
      <c r="A1194" s="120" t="s">
        <v>229</v>
      </c>
      <c r="B1194" s="120" t="s">
        <v>167</v>
      </c>
      <c r="C1194" s="113">
        <v>912</v>
      </c>
      <c r="D1194" s="113">
        <v>641</v>
      </c>
      <c r="E1194" s="113">
        <v>1553</v>
      </c>
      <c r="F1194" s="113">
        <v>0</v>
      </c>
      <c r="G1194" s="113">
        <v>0</v>
      </c>
      <c r="H1194" s="113">
        <v>1180</v>
      </c>
      <c r="I1194" s="113">
        <v>1553</v>
      </c>
      <c r="J1194" s="113"/>
    </row>
    <row r="1195" spans="1:10" ht="3.75" customHeight="1" x14ac:dyDescent="0.2"/>
    <row r="1196" spans="1:10" ht="12.75" customHeight="1" x14ac:dyDescent="0.2">
      <c r="A1196" s="120" t="s">
        <v>233</v>
      </c>
      <c r="B1196" s="120" t="s">
        <v>167</v>
      </c>
      <c r="C1196" s="113">
        <v>368</v>
      </c>
      <c r="D1196" s="113">
        <v>541</v>
      </c>
      <c r="E1196" s="113">
        <v>909</v>
      </c>
      <c r="F1196" s="113">
        <v>0</v>
      </c>
      <c r="G1196" s="113">
        <v>2</v>
      </c>
      <c r="H1196" s="113">
        <v>746</v>
      </c>
      <c r="I1196" s="113">
        <v>911</v>
      </c>
      <c r="J1196" s="113"/>
    </row>
    <row r="1197" spans="1:10" ht="3.75" customHeight="1" x14ac:dyDescent="0.2"/>
    <row r="1198" spans="1:10" ht="12.75" customHeight="1" x14ac:dyDescent="0.2">
      <c r="A1198" s="120" t="s">
        <v>152</v>
      </c>
      <c r="B1198" s="120" t="s">
        <v>167</v>
      </c>
      <c r="C1198" s="113">
        <v>2646</v>
      </c>
      <c r="D1198" s="113">
        <v>0</v>
      </c>
      <c r="E1198" s="113">
        <v>2646</v>
      </c>
      <c r="F1198" s="113">
        <v>0</v>
      </c>
      <c r="G1198" s="113">
        <v>0</v>
      </c>
      <c r="H1198" s="113">
        <v>1756</v>
      </c>
      <c r="I1198" s="113">
        <v>2646</v>
      </c>
      <c r="J1198" s="113"/>
    </row>
    <row r="1199" spans="1:10" ht="3.75" customHeight="1" x14ac:dyDescent="0.2"/>
    <row r="1200" spans="1:10" ht="12.75" customHeight="1" x14ac:dyDescent="0.2">
      <c r="A1200" s="120" t="s">
        <v>230</v>
      </c>
      <c r="B1200" s="120" t="s">
        <v>167</v>
      </c>
      <c r="C1200" s="113">
        <v>232</v>
      </c>
      <c r="D1200" s="113">
        <v>407</v>
      </c>
      <c r="E1200" s="113">
        <v>639</v>
      </c>
      <c r="F1200" s="113">
        <v>0</v>
      </c>
      <c r="G1200" s="113">
        <v>0</v>
      </c>
      <c r="H1200" s="113">
        <v>526</v>
      </c>
      <c r="I1200" s="113">
        <v>639</v>
      </c>
      <c r="J1200" s="113"/>
    </row>
    <row r="1201" spans="1:10" ht="3.75" customHeight="1" x14ac:dyDescent="0.2"/>
    <row r="1202" spans="1:10" ht="12.75" customHeight="1" x14ac:dyDescent="0.2">
      <c r="A1202" s="120" t="s">
        <v>242</v>
      </c>
      <c r="B1202" s="120" t="s">
        <v>167</v>
      </c>
      <c r="C1202" s="113">
        <v>289</v>
      </c>
      <c r="D1202" s="113">
        <v>311</v>
      </c>
      <c r="E1202" s="113">
        <v>600</v>
      </c>
      <c r="F1202" s="113">
        <v>0</v>
      </c>
      <c r="G1202" s="113">
        <v>0</v>
      </c>
      <c r="H1202" s="113">
        <v>62</v>
      </c>
      <c r="I1202" s="113">
        <v>600</v>
      </c>
      <c r="J1202" s="113"/>
    </row>
    <row r="1203" spans="1:10" ht="3.75" customHeight="1" x14ac:dyDescent="0.2"/>
    <row r="1204" spans="1:10" ht="12.75" customHeight="1" x14ac:dyDescent="0.2">
      <c r="A1204" s="120" t="s">
        <v>38</v>
      </c>
      <c r="B1204" s="120" t="s">
        <v>167</v>
      </c>
      <c r="C1204" s="113">
        <v>43</v>
      </c>
      <c r="D1204" s="113">
        <v>69</v>
      </c>
      <c r="E1204" s="113">
        <v>112</v>
      </c>
      <c r="F1204" s="113">
        <v>0</v>
      </c>
      <c r="G1204" s="113">
        <v>0</v>
      </c>
      <c r="H1204" s="113">
        <v>18</v>
      </c>
      <c r="I1204" s="113">
        <v>112</v>
      </c>
      <c r="J1204" s="113"/>
    </row>
    <row r="1205" spans="1:10" ht="3.75" customHeight="1" x14ac:dyDescent="0.2"/>
    <row r="1206" spans="1:10" ht="12.75" customHeight="1" x14ac:dyDescent="0.2">
      <c r="A1206" s="120" t="s">
        <v>239</v>
      </c>
      <c r="B1206" s="120" t="s">
        <v>167</v>
      </c>
      <c r="C1206" s="113">
        <v>62</v>
      </c>
      <c r="D1206" s="113">
        <v>59</v>
      </c>
      <c r="E1206" s="113">
        <v>121</v>
      </c>
      <c r="F1206" s="113">
        <v>0</v>
      </c>
      <c r="G1206" s="113">
        <v>0</v>
      </c>
      <c r="H1206" s="113">
        <v>62</v>
      </c>
      <c r="I1206" s="113">
        <v>121</v>
      </c>
      <c r="J1206" s="113"/>
    </row>
    <row r="1207" spans="1:10" ht="3.75" customHeight="1" x14ac:dyDescent="0.2"/>
    <row r="1208" spans="1:10" ht="12.75" customHeight="1" x14ac:dyDescent="0.2">
      <c r="A1208" s="120" t="s">
        <v>140</v>
      </c>
      <c r="B1208" s="120" t="s">
        <v>167</v>
      </c>
      <c r="C1208" s="113">
        <v>267</v>
      </c>
      <c r="D1208" s="113">
        <v>0</v>
      </c>
      <c r="E1208" s="113">
        <v>267</v>
      </c>
      <c r="F1208" s="113">
        <v>0</v>
      </c>
      <c r="G1208" s="113">
        <v>257</v>
      </c>
      <c r="H1208" s="113">
        <v>0</v>
      </c>
      <c r="I1208" s="113">
        <v>524</v>
      </c>
      <c r="J1208" s="113"/>
    </row>
    <row r="1209" spans="1:10" ht="3.75" customHeight="1" x14ac:dyDescent="0.2"/>
    <row r="1210" spans="1:10" ht="12.75" customHeight="1" x14ac:dyDescent="0.2">
      <c r="A1210" s="120" t="s">
        <v>199</v>
      </c>
      <c r="B1210" s="120" t="s">
        <v>167</v>
      </c>
      <c r="C1210" s="113">
        <v>122</v>
      </c>
      <c r="D1210" s="113">
        <v>0</v>
      </c>
      <c r="E1210" s="113">
        <v>122</v>
      </c>
      <c r="F1210" s="113">
        <v>0</v>
      </c>
      <c r="G1210" s="113">
        <v>0</v>
      </c>
      <c r="H1210" s="113">
        <v>114</v>
      </c>
      <c r="I1210" s="113">
        <v>122</v>
      </c>
      <c r="J1210" s="113"/>
    </row>
    <row r="1211" spans="1:10" ht="3.75" customHeight="1" x14ac:dyDescent="0.2"/>
    <row r="1212" spans="1:10" ht="12.75" customHeight="1" x14ac:dyDescent="0.2">
      <c r="A1212" s="120" t="s">
        <v>144</v>
      </c>
      <c r="B1212" s="120" t="s">
        <v>167</v>
      </c>
      <c r="C1212" s="113">
        <v>62</v>
      </c>
      <c r="D1212" s="113">
        <v>0</v>
      </c>
      <c r="E1212" s="113">
        <v>62</v>
      </c>
      <c r="F1212" s="113">
        <v>0</v>
      </c>
      <c r="G1212" s="113">
        <v>39</v>
      </c>
      <c r="H1212" s="113">
        <v>0</v>
      </c>
      <c r="I1212" s="113">
        <v>101</v>
      </c>
      <c r="J1212" s="113"/>
    </row>
    <row r="1213" spans="1:10" ht="3.75" customHeight="1" x14ac:dyDescent="0.2"/>
    <row r="1214" spans="1:10" ht="12.75" customHeight="1" x14ac:dyDescent="0.2">
      <c r="A1214" s="120" t="s">
        <v>133</v>
      </c>
      <c r="B1214" s="120" t="s">
        <v>167</v>
      </c>
      <c r="C1214" s="113">
        <v>49</v>
      </c>
      <c r="D1214" s="113">
        <v>0</v>
      </c>
      <c r="E1214" s="113">
        <v>49</v>
      </c>
      <c r="F1214" s="113">
        <v>0</v>
      </c>
      <c r="G1214" s="113">
        <v>0</v>
      </c>
      <c r="H1214" s="113">
        <v>0</v>
      </c>
      <c r="I1214" s="113">
        <v>49</v>
      </c>
      <c r="J1214" s="113"/>
    </row>
    <row r="1215" spans="1:10" ht="3.75" customHeight="1" x14ac:dyDescent="0.2"/>
    <row r="1216" spans="1:10" ht="12.75" customHeight="1" x14ac:dyDescent="0.2">
      <c r="A1216" s="120" t="s">
        <v>39</v>
      </c>
      <c r="B1216" s="120" t="s">
        <v>167</v>
      </c>
      <c r="C1216" s="113">
        <v>44</v>
      </c>
      <c r="D1216" s="113">
        <v>0</v>
      </c>
      <c r="E1216" s="113">
        <v>44</v>
      </c>
      <c r="F1216" s="113">
        <v>0</v>
      </c>
      <c r="G1216" s="113">
        <v>0</v>
      </c>
      <c r="H1216" s="113">
        <v>0</v>
      </c>
      <c r="I1216" s="113">
        <v>44</v>
      </c>
      <c r="J1216" s="113"/>
    </row>
    <row r="1217" spans="1:10" ht="3.75" customHeight="1" x14ac:dyDescent="0.2"/>
    <row r="1218" spans="1:10" ht="12.75" customHeight="1" x14ac:dyDescent="0.2">
      <c r="A1218" s="120" t="s">
        <v>45</v>
      </c>
      <c r="B1218" s="120" t="s">
        <v>167</v>
      </c>
      <c r="C1218" s="113">
        <v>39</v>
      </c>
      <c r="D1218" s="113">
        <v>0</v>
      </c>
      <c r="E1218" s="113">
        <v>39</v>
      </c>
      <c r="F1218" s="113">
        <v>0</v>
      </c>
      <c r="G1218" s="113">
        <v>0</v>
      </c>
      <c r="H1218" s="113">
        <v>0</v>
      </c>
      <c r="I1218" s="113">
        <v>39</v>
      </c>
      <c r="J1218" s="113"/>
    </row>
    <row r="1219" spans="1:10" ht="3.75" customHeight="1" x14ac:dyDescent="0.2"/>
    <row r="1220" spans="1:10" ht="12.75" customHeight="1" x14ac:dyDescent="0.2">
      <c r="A1220" s="120" t="s">
        <v>37</v>
      </c>
      <c r="B1220" s="120" t="s">
        <v>167</v>
      </c>
      <c r="C1220" s="113">
        <v>16</v>
      </c>
      <c r="D1220" s="113">
        <v>3</v>
      </c>
      <c r="E1220" s="113">
        <v>19</v>
      </c>
      <c r="F1220" s="113">
        <v>0</v>
      </c>
      <c r="G1220" s="113">
        <v>0</v>
      </c>
      <c r="H1220" s="113">
        <v>0</v>
      </c>
      <c r="I1220" s="113">
        <v>19</v>
      </c>
      <c r="J1220" s="113"/>
    </row>
    <row r="1221" spans="1:10" ht="3.75" customHeight="1" x14ac:dyDescent="0.2"/>
    <row r="1222" spans="1:10" ht="12.75" customHeight="1" x14ac:dyDescent="0.2">
      <c r="A1222" s="120" t="s">
        <v>197</v>
      </c>
      <c r="B1222" s="120" t="s">
        <v>167</v>
      </c>
      <c r="C1222" s="113">
        <v>29</v>
      </c>
      <c r="D1222" s="113">
        <v>0</v>
      </c>
      <c r="E1222" s="113">
        <v>29</v>
      </c>
      <c r="F1222" s="113">
        <v>0</v>
      </c>
      <c r="G1222" s="113">
        <v>0</v>
      </c>
      <c r="H1222" s="113">
        <v>0</v>
      </c>
      <c r="I1222" s="113">
        <v>29</v>
      </c>
      <c r="J1222" s="113"/>
    </row>
    <row r="1223" spans="1:10" ht="3.75" customHeight="1" x14ac:dyDescent="0.2"/>
    <row r="1224" spans="1:10" ht="12.75" customHeight="1" x14ac:dyDescent="0.2">
      <c r="A1224" s="120" t="s">
        <v>166</v>
      </c>
      <c r="B1224" s="120" t="s">
        <v>167</v>
      </c>
      <c r="C1224" s="113">
        <v>27</v>
      </c>
      <c r="D1224" s="113">
        <v>0</v>
      </c>
      <c r="E1224" s="113">
        <v>20</v>
      </c>
      <c r="F1224" s="113">
        <v>7</v>
      </c>
      <c r="G1224" s="113">
        <v>0</v>
      </c>
      <c r="H1224" s="113">
        <v>8</v>
      </c>
      <c r="I1224" s="113">
        <v>27</v>
      </c>
      <c r="J1224" s="113"/>
    </row>
    <row r="1225" spans="1:10" ht="3.75" customHeight="1" x14ac:dyDescent="0.2"/>
    <row r="1226" spans="1:10" ht="12.75" customHeight="1" x14ac:dyDescent="0.2">
      <c r="A1226" s="120" t="s">
        <v>54</v>
      </c>
      <c r="B1226" s="120" t="s">
        <v>167</v>
      </c>
      <c r="C1226" s="113">
        <v>17</v>
      </c>
      <c r="D1226" s="113">
        <v>0</v>
      </c>
      <c r="E1226" s="113">
        <v>17</v>
      </c>
      <c r="F1226" s="113">
        <v>0</v>
      </c>
      <c r="G1226" s="113">
        <v>0</v>
      </c>
      <c r="H1226" s="113">
        <v>0</v>
      </c>
      <c r="I1226" s="113">
        <v>17</v>
      </c>
      <c r="J1226" s="113"/>
    </row>
    <row r="1227" spans="1:10" ht="3.75" customHeight="1" x14ac:dyDescent="0.2"/>
    <row r="1228" spans="1:10" ht="12.75" customHeight="1" x14ac:dyDescent="0.2">
      <c r="A1228" s="120" t="s">
        <v>94</v>
      </c>
      <c r="B1228" s="120" t="s">
        <v>167</v>
      </c>
      <c r="C1228" s="113">
        <v>17</v>
      </c>
      <c r="D1228" s="113">
        <v>0</v>
      </c>
      <c r="E1228" s="113">
        <v>17</v>
      </c>
      <c r="F1228" s="113">
        <v>0</v>
      </c>
      <c r="G1228" s="113">
        <v>0</v>
      </c>
      <c r="H1228" s="113">
        <v>0</v>
      </c>
      <c r="I1228" s="113">
        <v>17</v>
      </c>
      <c r="J1228" s="113"/>
    </row>
    <row r="1229" spans="1:10" ht="3.75" customHeight="1" x14ac:dyDescent="0.2"/>
    <row r="1230" spans="1:10" ht="12.75" customHeight="1" x14ac:dyDescent="0.2">
      <c r="A1230" s="120" t="s">
        <v>96</v>
      </c>
      <c r="B1230" s="120" t="s">
        <v>167</v>
      </c>
      <c r="C1230" s="113">
        <v>16</v>
      </c>
      <c r="D1230" s="113">
        <v>0</v>
      </c>
      <c r="E1230" s="113">
        <v>16</v>
      </c>
      <c r="F1230" s="113">
        <v>0</v>
      </c>
      <c r="G1230" s="113">
        <v>0</v>
      </c>
      <c r="H1230" s="113">
        <v>0</v>
      </c>
      <c r="I1230" s="113">
        <v>16</v>
      </c>
      <c r="J1230" s="113"/>
    </row>
    <row r="1231" spans="1:10" ht="3.75" customHeight="1" x14ac:dyDescent="0.2"/>
    <row r="1232" spans="1:10" ht="12.75" customHeight="1" x14ac:dyDescent="0.2">
      <c r="A1232" s="120" t="s">
        <v>222</v>
      </c>
      <c r="B1232" s="120" t="s">
        <v>167</v>
      </c>
      <c r="C1232" s="113">
        <v>16</v>
      </c>
      <c r="D1232" s="113">
        <v>0</v>
      </c>
      <c r="E1232" s="113">
        <v>16</v>
      </c>
      <c r="F1232" s="113">
        <v>0</v>
      </c>
      <c r="G1232" s="113">
        <v>246</v>
      </c>
      <c r="H1232" s="113">
        <v>0</v>
      </c>
      <c r="I1232" s="113">
        <v>262</v>
      </c>
      <c r="J1232" s="113"/>
    </row>
    <row r="1233" spans="1:10" ht="3.75" customHeight="1" x14ac:dyDescent="0.2"/>
    <row r="1234" spans="1:10" ht="12.75" customHeight="1" x14ac:dyDescent="0.2">
      <c r="A1234" s="120" t="s">
        <v>200</v>
      </c>
      <c r="B1234" s="120" t="s">
        <v>167</v>
      </c>
      <c r="C1234" s="113">
        <v>13</v>
      </c>
      <c r="D1234" s="113">
        <v>0</v>
      </c>
      <c r="E1234" s="113">
        <v>13</v>
      </c>
      <c r="F1234" s="113">
        <v>0</v>
      </c>
      <c r="G1234" s="113">
        <v>3</v>
      </c>
      <c r="H1234" s="113">
        <v>0</v>
      </c>
      <c r="I1234" s="113">
        <v>16</v>
      </c>
      <c r="J1234" s="113"/>
    </row>
    <row r="1235" spans="1:10" ht="3.75" customHeight="1" x14ac:dyDescent="0.2"/>
    <row r="1236" spans="1:10" ht="12.75" customHeight="1" x14ac:dyDescent="0.2">
      <c r="A1236" s="120" t="s">
        <v>198</v>
      </c>
      <c r="B1236" s="120" t="s">
        <v>167</v>
      </c>
      <c r="C1236" s="113">
        <v>12</v>
      </c>
      <c r="D1236" s="113">
        <v>0</v>
      </c>
      <c r="E1236" s="113">
        <v>12</v>
      </c>
      <c r="F1236" s="113">
        <v>0</v>
      </c>
      <c r="G1236" s="113">
        <v>0</v>
      </c>
      <c r="H1236" s="113">
        <v>0</v>
      </c>
      <c r="I1236" s="113">
        <v>12</v>
      </c>
      <c r="J1236" s="113"/>
    </row>
    <row r="1237" spans="1:10" ht="3.75" customHeight="1" x14ac:dyDescent="0.2"/>
    <row r="1238" spans="1:10" ht="12.75" customHeight="1" x14ac:dyDescent="0.2">
      <c r="A1238" s="120" t="s">
        <v>44</v>
      </c>
      <c r="B1238" s="120" t="s">
        <v>167</v>
      </c>
      <c r="C1238" s="113">
        <v>12</v>
      </c>
      <c r="D1238" s="113">
        <v>0</v>
      </c>
      <c r="E1238" s="113">
        <v>12</v>
      </c>
      <c r="F1238" s="113">
        <v>0</v>
      </c>
      <c r="G1238" s="113">
        <v>0</v>
      </c>
      <c r="H1238" s="113">
        <v>0</v>
      </c>
      <c r="I1238" s="113">
        <v>12</v>
      </c>
      <c r="J1238" s="113"/>
    </row>
    <row r="1239" spans="1:10" ht="3.75" customHeight="1" x14ac:dyDescent="0.2"/>
    <row r="1240" spans="1:10" ht="12.75" customHeight="1" x14ac:dyDescent="0.2">
      <c r="A1240" s="120" t="s">
        <v>56</v>
      </c>
      <c r="B1240" s="120" t="s">
        <v>167</v>
      </c>
      <c r="C1240" s="113">
        <v>12</v>
      </c>
      <c r="D1240" s="113">
        <v>0</v>
      </c>
      <c r="E1240" s="113">
        <v>12</v>
      </c>
      <c r="F1240" s="113">
        <v>0</v>
      </c>
      <c r="G1240" s="113">
        <v>0</v>
      </c>
      <c r="H1240" s="113">
        <v>0</v>
      </c>
      <c r="I1240" s="113">
        <v>12</v>
      </c>
      <c r="J1240" s="113"/>
    </row>
    <row r="1241" spans="1:10" ht="3.75" customHeight="1" x14ac:dyDescent="0.2"/>
    <row r="1242" spans="1:10" ht="12.75" customHeight="1" x14ac:dyDescent="0.2">
      <c r="A1242" s="120" t="s">
        <v>57</v>
      </c>
      <c r="B1242" s="120" t="s">
        <v>167</v>
      </c>
      <c r="C1242" s="113">
        <v>10</v>
      </c>
      <c r="D1242" s="113">
        <v>0</v>
      </c>
      <c r="E1242" s="113">
        <v>10</v>
      </c>
      <c r="F1242" s="113">
        <v>0</v>
      </c>
      <c r="G1242" s="113">
        <v>0</v>
      </c>
      <c r="H1242" s="113">
        <v>0</v>
      </c>
      <c r="I1242" s="113">
        <v>10</v>
      </c>
      <c r="J1242" s="113"/>
    </row>
    <row r="1243" spans="1:10" ht="3.75" customHeight="1" x14ac:dyDescent="0.2"/>
    <row r="1244" spans="1:10" ht="12.75" customHeight="1" x14ac:dyDescent="0.2">
      <c r="A1244" s="120" t="s">
        <v>220</v>
      </c>
      <c r="B1244" s="120" t="s">
        <v>167</v>
      </c>
      <c r="C1244" s="113">
        <v>8</v>
      </c>
      <c r="D1244" s="113">
        <v>0</v>
      </c>
      <c r="E1244" s="113">
        <v>8</v>
      </c>
      <c r="F1244" s="113">
        <v>0</v>
      </c>
      <c r="G1244" s="113">
        <v>0</v>
      </c>
      <c r="H1244" s="113">
        <v>0</v>
      </c>
      <c r="I1244" s="113">
        <v>8</v>
      </c>
      <c r="J1244" s="113"/>
    </row>
    <row r="1245" spans="1:10" ht="3.75" customHeight="1" x14ac:dyDescent="0.2"/>
    <row r="1246" spans="1:10" ht="12.75" customHeight="1" x14ac:dyDescent="0.2">
      <c r="A1246" s="120" t="s">
        <v>102</v>
      </c>
      <c r="B1246" s="120" t="s">
        <v>167</v>
      </c>
      <c r="C1246" s="113">
        <v>5</v>
      </c>
      <c r="D1246" s="113">
        <v>0</v>
      </c>
      <c r="E1246" s="113">
        <v>5</v>
      </c>
      <c r="F1246" s="113">
        <v>0</v>
      </c>
      <c r="G1246" s="113">
        <v>0</v>
      </c>
      <c r="H1246" s="113">
        <v>0</v>
      </c>
      <c r="I1246" s="113">
        <v>5</v>
      </c>
      <c r="J1246" s="113"/>
    </row>
    <row r="1247" spans="1:10" ht="3.75" customHeight="1" x14ac:dyDescent="0.2"/>
    <row r="1248" spans="1:10" ht="12.75" customHeight="1" x14ac:dyDescent="0.2">
      <c r="A1248" s="120" t="s">
        <v>196</v>
      </c>
      <c r="B1248" s="120" t="s">
        <v>167</v>
      </c>
      <c r="C1248" s="113">
        <v>4</v>
      </c>
      <c r="D1248" s="113">
        <v>0</v>
      </c>
      <c r="E1248" s="113">
        <v>4</v>
      </c>
      <c r="F1248" s="113">
        <v>0</v>
      </c>
      <c r="G1248" s="113">
        <v>0</v>
      </c>
      <c r="H1248" s="113">
        <v>0</v>
      </c>
      <c r="I1248" s="113">
        <v>4</v>
      </c>
      <c r="J1248" s="113"/>
    </row>
    <row r="1249" spans="1:10" ht="3.75" customHeight="1" x14ac:dyDescent="0.2"/>
    <row r="1250" spans="1:10" ht="12.75" customHeight="1" x14ac:dyDescent="0.2">
      <c r="A1250" s="120" t="s">
        <v>88</v>
      </c>
      <c r="B1250" s="120" t="s">
        <v>167</v>
      </c>
      <c r="C1250" s="113">
        <v>4</v>
      </c>
      <c r="D1250" s="113">
        <v>0</v>
      </c>
      <c r="E1250" s="113">
        <v>4</v>
      </c>
      <c r="F1250" s="113">
        <v>0</v>
      </c>
      <c r="G1250" s="113">
        <v>0</v>
      </c>
      <c r="H1250" s="113">
        <v>0</v>
      </c>
      <c r="I1250" s="113">
        <v>4</v>
      </c>
      <c r="J1250" s="113"/>
    </row>
    <row r="1251" spans="1:10" ht="3.75" customHeight="1" x14ac:dyDescent="0.2"/>
    <row r="1252" spans="1:10" ht="12.75" customHeight="1" x14ac:dyDescent="0.2">
      <c r="A1252" s="120" t="s">
        <v>50</v>
      </c>
      <c r="B1252" s="120" t="s">
        <v>167</v>
      </c>
      <c r="C1252" s="113">
        <v>3</v>
      </c>
      <c r="D1252" s="113">
        <v>0</v>
      </c>
      <c r="E1252" s="113">
        <v>3</v>
      </c>
      <c r="F1252" s="113">
        <v>0</v>
      </c>
      <c r="G1252" s="113">
        <v>0</v>
      </c>
      <c r="H1252" s="113">
        <v>0</v>
      </c>
      <c r="I1252" s="113">
        <v>3</v>
      </c>
      <c r="J1252" s="113"/>
    </row>
    <row r="1253" spans="1:10" ht="3.75" customHeight="1" x14ac:dyDescent="0.2"/>
    <row r="1254" spans="1:10" ht="12.75" customHeight="1" x14ac:dyDescent="0.2">
      <c r="A1254" s="120" t="s">
        <v>58</v>
      </c>
      <c r="B1254" s="120" t="s">
        <v>167</v>
      </c>
      <c r="C1254" s="113">
        <v>3</v>
      </c>
      <c r="D1254" s="113">
        <v>0</v>
      </c>
      <c r="E1254" s="113">
        <v>3</v>
      </c>
      <c r="F1254" s="113">
        <v>0</v>
      </c>
      <c r="G1254" s="113">
        <v>0</v>
      </c>
      <c r="H1254" s="113">
        <v>0</v>
      </c>
      <c r="I1254" s="113">
        <v>3</v>
      </c>
      <c r="J1254" s="113"/>
    </row>
    <row r="1255" spans="1:10" ht="3.75" customHeight="1" x14ac:dyDescent="0.2"/>
    <row r="1256" spans="1:10" ht="12.75" customHeight="1" x14ac:dyDescent="0.2">
      <c r="A1256" s="120" t="s">
        <v>40</v>
      </c>
      <c r="B1256" s="120" t="s">
        <v>167</v>
      </c>
      <c r="C1256" s="113">
        <v>2</v>
      </c>
      <c r="D1256" s="113">
        <v>0</v>
      </c>
      <c r="E1256" s="113">
        <v>2</v>
      </c>
      <c r="F1256" s="113">
        <v>0</v>
      </c>
      <c r="G1256" s="113">
        <v>0</v>
      </c>
      <c r="H1256" s="113">
        <v>0</v>
      </c>
      <c r="I1256" s="113">
        <v>2</v>
      </c>
      <c r="J1256" s="113"/>
    </row>
    <row r="1257" spans="1:10" ht="3.75" customHeight="1" x14ac:dyDescent="0.2"/>
    <row r="1258" spans="1:10" ht="12.75" customHeight="1" x14ac:dyDescent="0.2">
      <c r="A1258" s="120" t="s">
        <v>60</v>
      </c>
      <c r="B1258" s="120" t="s">
        <v>167</v>
      </c>
      <c r="C1258" s="113">
        <v>2</v>
      </c>
      <c r="D1258" s="113">
        <v>0</v>
      </c>
      <c r="E1258" s="113">
        <v>2</v>
      </c>
      <c r="F1258" s="113">
        <v>0</v>
      </c>
      <c r="G1258" s="113">
        <v>0</v>
      </c>
      <c r="H1258" s="113">
        <v>0</v>
      </c>
      <c r="I1258" s="113">
        <v>2</v>
      </c>
      <c r="J1258" s="113"/>
    </row>
    <row r="1259" spans="1:10" ht="20.25" customHeight="1" x14ac:dyDescent="0.2">
      <c r="A1259" s="118" t="s">
        <v>164</v>
      </c>
      <c r="B1259" s="118"/>
      <c r="C1259" s="118"/>
      <c r="D1259" s="118"/>
      <c r="E1259" s="118"/>
      <c r="F1259" s="118"/>
      <c r="G1259" s="118"/>
      <c r="H1259" s="118"/>
    </row>
    <row r="1260" spans="1:10" ht="3.75" customHeight="1" x14ac:dyDescent="0.2"/>
    <row r="1261" spans="1:10" ht="15" customHeight="1" x14ac:dyDescent="0.2">
      <c r="A1261" s="119" t="s">
        <v>80</v>
      </c>
      <c r="B1261" s="119"/>
      <c r="C1261" s="112" t="s">
        <v>81</v>
      </c>
      <c r="D1261" s="112" t="s">
        <v>82</v>
      </c>
      <c r="E1261" s="112" t="s">
        <v>83</v>
      </c>
      <c r="F1261" s="112" t="s">
        <v>84</v>
      </c>
      <c r="G1261" s="112" t="s">
        <v>186</v>
      </c>
      <c r="H1261" s="112" t="s">
        <v>85</v>
      </c>
      <c r="I1261" s="112" t="s">
        <v>35</v>
      </c>
      <c r="J1261" s="112"/>
    </row>
    <row r="1262" spans="1:10" ht="3.75" customHeight="1" x14ac:dyDescent="0.2"/>
    <row r="1263" spans="1:10" ht="12.75" customHeight="1" x14ac:dyDescent="0.2">
      <c r="A1263" s="120" t="s">
        <v>51</v>
      </c>
      <c r="B1263" s="120" t="s">
        <v>167</v>
      </c>
      <c r="C1263" s="113">
        <v>2</v>
      </c>
      <c r="D1263" s="113">
        <v>0</v>
      </c>
      <c r="E1263" s="113">
        <v>2</v>
      </c>
      <c r="F1263" s="113">
        <v>0</v>
      </c>
      <c r="G1263" s="113">
        <v>2</v>
      </c>
      <c r="H1263" s="113">
        <v>0</v>
      </c>
      <c r="I1263" s="113">
        <v>4</v>
      </c>
      <c r="J1263" s="113"/>
    </row>
    <row r="1264" spans="1:10" ht="3.75" customHeight="1" x14ac:dyDescent="0.2"/>
    <row r="1265" spans="1:10" ht="12.75" customHeight="1" x14ac:dyDescent="0.2">
      <c r="A1265" s="120" t="s">
        <v>49</v>
      </c>
      <c r="B1265" s="120" t="s">
        <v>167</v>
      </c>
      <c r="C1265" s="113">
        <v>1</v>
      </c>
      <c r="D1265" s="113">
        <v>0</v>
      </c>
      <c r="E1265" s="113">
        <v>1</v>
      </c>
      <c r="F1265" s="113">
        <v>0</v>
      </c>
      <c r="G1265" s="113">
        <v>0</v>
      </c>
      <c r="H1265" s="113">
        <v>0</v>
      </c>
      <c r="I1265" s="113">
        <v>1</v>
      </c>
      <c r="J1265" s="113"/>
    </row>
    <row r="1266" spans="1:10" ht="3.75" customHeight="1" x14ac:dyDescent="0.2"/>
    <row r="1267" spans="1:10" ht="12.75" customHeight="1" x14ac:dyDescent="0.2">
      <c r="A1267" s="120" t="s">
        <v>127</v>
      </c>
      <c r="B1267" s="120" t="s">
        <v>167</v>
      </c>
      <c r="C1267" s="113">
        <v>1</v>
      </c>
      <c r="D1267" s="113">
        <v>0</v>
      </c>
      <c r="E1267" s="113">
        <v>1</v>
      </c>
      <c r="F1267" s="113">
        <v>0</v>
      </c>
      <c r="G1267" s="113">
        <v>0</v>
      </c>
      <c r="H1267" s="113">
        <v>0</v>
      </c>
      <c r="I1267" s="113">
        <v>1</v>
      </c>
      <c r="J1267" s="113"/>
    </row>
    <row r="1268" spans="1:10" ht="3.75" customHeight="1" x14ac:dyDescent="0.2"/>
    <row r="1269" spans="1:10" ht="12.75" customHeight="1" x14ac:dyDescent="0.2">
      <c r="A1269" s="120" t="s">
        <v>234</v>
      </c>
      <c r="B1269" s="120" t="s">
        <v>167</v>
      </c>
      <c r="C1269" s="113">
        <v>0</v>
      </c>
      <c r="D1269" s="113">
        <v>0</v>
      </c>
      <c r="E1269" s="113">
        <v>0</v>
      </c>
      <c r="F1269" s="113">
        <v>0</v>
      </c>
      <c r="G1269" s="113">
        <v>5</v>
      </c>
      <c r="H1269" s="113">
        <v>0</v>
      </c>
      <c r="I1269" s="113">
        <v>5</v>
      </c>
      <c r="J1269" s="113"/>
    </row>
    <row r="1270" spans="1:10" ht="4.5" customHeight="1" x14ac:dyDescent="0.2"/>
    <row r="1271" spans="1:10" ht="15" customHeight="1" x14ac:dyDescent="0.2">
      <c r="C1271" s="114">
        <v>26518</v>
      </c>
      <c r="D1271" s="114">
        <v>15861</v>
      </c>
      <c r="E1271" s="114">
        <v>42372</v>
      </c>
      <c r="F1271" s="114">
        <v>7</v>
      </c>
      <c r="G1271" s="114">
        <v>766</v>
      </c>
      <c r="H1271" s="114">
        <v>28658</v>
      </c>
      <c r="I1271" s="114">
        <v>43145</v>
      </c>
      <c r="J1271" s="114"/>
    </row>
    <row r="1272" spans="1:10" ht="7.5" customHeight="1" x14ac:dyDescent="0.2"/>
    <row r="1273" spans="1:10" ht="15.75" customHeight="1" x14ac:dyDescent="0.2"/>
    <row r="1274" spans="1:10" ht="13.5" customHeight="1" x14ac:dyDescent="0.2"/>
    <row r="1275" spans="1:10" ht="6.75" customHeight="1" x14ac:dyDescent="0.2"/>
    <row r="1276" spans="1:10" ht="18" customHeight="1" x14ac:dyDescent="0.2">
      <c r="A1276" s="118" t="s">
        <v>35</v>
      </c>
      <c r="B1276" s="118"/>
      <c r="C1276" s="118"/>
      <c r="D1276" s="118"/>
    </row>
    <row r="1277" spans="1:10" ht="5.25" customHeight="1" x14ac:dyDescent="0.2"/>
    <row r="1278" spans="1:10" ht="3" customHeight="1" x14ac:dyDescent="0.2"/>
    <row r="1279" spans="1:10" ht="18" customHeight="1" x14ac:dyDescent="0.2">
      <c r="C1279" s="112" t="s">
        <v>81</v>
      </c>
      <c r="D1279" s="112" t="s">
        <v>82</v>
      </c>
      <c r="E1279" s="112" t="s">
        <v>83</v>
      </c>
      <c r="F1279" s="112" t="s">
        <v>84</v>
      </c>
      <c r="G1279" s="112" t="s">
        <v>186</v>
      </c>
      <c r="H1279" s="112" t="s">
        <v>85</v>
      </c>
      <c r="I1279" s="112" t="s">
        <v>35</v>
      </c>
      <c r="J1279" s="112"/>
    </row>
    <row r="1280" spans="1:10" ht="8.25" customHeight="1" x14ac:dyDescent="0.2"/>
    <row r="1281" spans="3:10" ht="12" customHeight="1" x14ac:dyDescent="0.2">
      <c r="C1281" s="114">
        <v>186598</v>
      </c>
      <c r="D1281" s="114">
        <v>52729</v>
      </c>
      <c r="E1281" s="114">
        <v>127756</v>
      </c>
      <c r="F1281" s="114">
        <v>111571</v>
      </c>
      <c r="G1281" s="114">
        <v>978</v>
      </c>
      <c r="H1281" s="114">
        <v>149966</v>
      </c>
      <c r="I1281" s="114">
        <v>240305</v>
      </c>
      <c r="J1281" s="114"/>
    </row>
    <row r="1282" spans="3:10" ht="6" customHeight="1" x14ac:dyDescent="0.2"/>
    <row r="1283" spans="3:10" ht="409.6" customHeight="1" x14ac:dyDescent="0.2"/>
    <row r="1284" spans="3:10" ht="6.75" customHeight="1" x14ac:dyDescent="0.2"/>
    <row r="1285" spans="3:10" ht="6" customHeight="1" x14ac:dyDescent="0.2"/>
    <row r="1286" spans="3:10" ht="13.5" customHeight="1" x14ac:dyDescent="0.2">
      <c r="E1286" s="121"/>
      <c r="F1286" s="121"/>
      <c r="G1286" s="121"/>
      <c r="H1286" s="121"/>
    </row>
    <row r="1287" spans="3:10" ht="8.25" customHeight="1" x14ac:dyDescent="0.2"/>
  </sheetData>
  <pageMargins left="0.39374999999999999" right="0.39374999999999999" top="0.24861111111111112" bottom="0.24861111111111112" header="0" footer="0"/>
  <pageSetup paperSize="0" scale="0" fitToWidth="0" fitToHeight="0" orientation="portrait" usePrinterDefaults="0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22"/>
  <sheetViews>
    <sheetView workbookViewId="0">
      <selection activeCell="S41" sqref="S41"/>
    </sheetView>
  </sheetViews>
  <sheetFormatPr defaultRowHeight="12.75" x14ac:dyDescent="0.2"/>
  <cols>
    <col min="1" max="1" width="13.85546875" customWidth="1"/>
    <col min="2" max="2" width="11.7109375" customWidth="1"/>
    <col min="3" max="3" width="12.85546875" customWidth="1"/>
  </cols>
  <sheetData>
    <row r="5" spans="1:3" x14ac:dyDescent="0.2">
      <c r="A5" t="s">
        <v>168</v>
      </c>
      <c r="B5" t="s">
        <v>175</v>
      </c>
      <c r="C5" t="s">
        <v>176</v>
      </c>
    </row>
    <row r="6" spans="1:3" x14ac:dyDescent="0.2">
      <c r="A6">
        <v>1044</v>
      </c>
      <c r="B6">
        <v>1667</v>
      </c>
      <c r="C6">
        <v>7</v>
      </c>
    </row>
    <row r="7" spans="1:3" x14ac:dyDescent="0.2">
      <c r="A7">
        <v>1049</v>
      </c>
      <c r="B7">
        <v>234</v>
      </c>
      <c r="C7">
        <v>101</v>
      </c>
    </row>
    <row r="8" spans="1:3" x14ac:dyDescent="0.2">
      <c r="A8">
        <v>1052</v>
      </c>
      <c r="B8">
        <v>1913</v>
      </c>
      <c r="C8">
        <v>3832</v>
      </c>
    </row>
    <row r="9" spans="1:3" x14ac:dyDescent="0.2">
      <c r="A9">
        <v>1054</v>
      </c>
      <c r="B9">
        <v>923</v>
      </c>
      <c r="C9">
        <v>155</v>
      </c>
    </row>
    <row r="10" spans="1:3" x14ac:dyDescent="0.2">
      <c r="A10">
        <v>1071</v>
      </c>
      <c r="B10">
        <v>168</v>
      </c>
      <c r="C10">
        <v>84</v>
      </c>
    </row>
    <row r="11" spans="1:3" x14ac:dyDescent="0.2">
      <c r="A11">
        <v>1092</v>
      </c>
      <c r="B11">
        <v>724</v>
      </c>
      <c r="C11">
        <v>1625</v>
      </c>
    </row>
    <row r="12" spans="1:3" x14ac:dyDescent="0.2">
      <c r="A12">
        <v>1100</v>
      </c>
      <c r="B12">
        <v>287</v>
      </c>
      <c r="C12">
        <v>262</v>
      </c>
    </row>
    <row r="13" spans="1:3" x14ac:dyDescent="0.2">
      <c r="A13">
        <v>1102</v>
      </c>
      <c r="B13">
        <v>1113</v>
      </c>
      <c r="C13">
        <v>1449</v>
      </c>
    </row>
    <row r="14" spans="1:3" x14ac:dyDescent="0.2">
      <c r="A14">
        <v>1157</v>
      </c>
      <c r="B14">
        <v>7761</v>
      </c>
      <c r="C14">
        <v>1</v>
      </c>
    </row>
    <row r="15" spans="1:3" x14ac:dyDescent="0.2">
      <c r="A15">
        <v>1161</v>
      </c>
      <c r="B15">
        <v>953</v>
      </c>
      <c r="C15">
        <v>837</v>
      </c>
    </row>
    <row r="16" spans="1:3" x14ac:dyDescent="0.2">
      <c r="A16">
        <v>1171</v>
      </c>
      <c r="B16">
        <v>2</v>
      </c>
      <c r="C16">
        <v>3</v>
      </c>
    </row>
    <row r="17" spans="1:3" x14ac:dyDescent="0.2">
      <c r="A17">
        <v>1182</v>
      </c>
      <c r="B17">
        <v>1242</v>
      </c>
      <c r="C17">
        <v>956</v>
      </c>
    </row>
    <row r="18" spans="1:3" x14ac:dyDescent="0.2">
      <c r="A18">
        <v>1194</v>
      </c>
      <c r="B18">
        <v>3359</v>
      </c>
      <c r="C18">
        <v>1693</v>
      </c>
    </row>
    <row r="19" spans="1:3" x14ac:dyDescent="0.2">
      <c r="A19">
        <v>1197</v>
      </c>
      <c r="B19">
        <v>697</v>
      </c>
      <c r="C19">
        <v>1118</v>
      </c>
    </row>
    <row r="20" spans="1:3" x14ac:dyDescent="0.2">
      <c r="A20">
        <v>1234</v>
      </c>
      <c r="B20">
        <v>162</v>
      </c>
      <c r="C20">
        <v>0</v>
      </c>
    </row>
    <row r="21" spans="1:3" x14ac:dyDescent="0.2">
      <c r="A21">
        <v>1265</v>
      </c>
      <c r="B21">
        <v>5802</v>
      </c>
      <c r="C21">
        <v>0</v>
      </c>
    </row>
    <row r="22" spans="1:3" x14ac:dyDescent="0.2">
      <c r="A22">
        <v>1270</v>
      </c>
      <c r="B22">
        <v>1</v>
      </c>
      <c r="C22">
        <v>31</v>
      </c>
    </row>
    <row r="23" spans="1:3" x14ac:dyDescent="0.2">
      <c r="A23">
        <v>1276</v>
      </c>
      <c r="B23">
        <v>3521</v>
      </c>
      <c r="C23">
        <v>757</v>
      </c>
    </row>
    <row r="24" spans="1:3" x14ac:dyDescent="0.2">
      <c r="A24">
        <v>1278</v>
      </c>
      <c r="B24">
        <v>1464</v>
      </c>
      <c r="C24">
        <v>6</v>
      </c>
    </row>
    <row r="25" spans="1:3" x14ac:dyDescent="0.2">
      <c r="A25">
        <v>1290</v>
      </c>
      <c r="B25">
        <v>6243</v>
      </c>
      <c r="C25">
        <v>79</v>
      </c>
    </row>
    <row r="26" spans="1:3" x14ac:dyDescent="0.2">
      <c r="A26">
        <v>1297</v>
      </c>
      <c r="B26">
        <v>677</v>
      </c>
      <c r="C26">
        <v>0</v>
      </c>
    </row>
    <row r="27" spans="1:3" x14ac:dyDescent="0.2">
      <c r="A27">
        <v>1322</v>
      </c>
      <c r="B27">
        <v>98</v>
      </c>
      <c r="C27">
        <v>50</v>
      </c>
    </row>
    <row r="28" spans="1:3" x14ac:dyDescent="0.2">
      <c r="A28">
        <v>1325</v>
      </c>
      <c r="B28">
        <v>1355</v>
      </c>
      <c r="C28">
        <v>1060</v>
      </c>
    </row>
    <row r="29" spans="1:3" x14ac:dyDescent="0.2">
      <c r="A29">
        <v>1332</v>
      </c>
      <c r="B29">
        <v>8080</v>
      </c>
      <c r="C29">
        <v>0</v>
      </c>
    </row>
    <row r="30" spans="1:3" x14ac:dyDescent="0.2">
      <c r="A30">
        <v>1340</v>
      </c>
      <c r="B30">
        <v>251</v>
      </c>
      <c r="C30">
        <v>82</v>
      </c>
    </row>
    <row r="31" spans="1:3" x14ac:dyDescent="0.2">
      <c r="A31">
        <v>1342</v>
      </c>
      <c r="B31">
        <v>30</v>
      </c>
      <c r="C31">
        <v>106</v>
      </c>
    </row>
    <row r="32" spans="1:3" x14ac:dyDescent="0.2">
      <c r="A32">
        <v>1344</v>
      </c>
      <c r="B32">
        <v>360</v>
      </c>
      <c r="C32">
        <v>0</v>
      </c>
    </row>
    <row r="33" spans="1:3" x14ac:dyDescent="0.2">
      <c r="A33">
        <v>1354</v>
      </c>
      <c r="B33">
        <v>755</v>
      </c>
      <c r="C33">
        <v>0</v>
      </c>
    </row>
    <row r="34" spans="1:3" x14ac:dyDescent="0.2">
      <c r="A34">
        <v>1385</v>
      </c>
      <c r="B34">
        <v>5101</v>
      </c>
      <c r="C34">
        <v>0</v>
      </c>
    </row>
    <row r="35" spans="1:3" x14ac:dyDescent="0.2">
      <c r="A35">
        <v>1410</v>
      </c>
      <c r="B35">
        <v>7359</v>
      </c>
      <c r="C35">
        <v>0</v>
      </c>
    </row>
    <row r="36" spans="1:3" x14ac:dyDescent="0.2">
      <c r="A36">
        <v>1421</v>
      </c>
      <c r="B36">
        <v>160</v>
      </c>
      <c r="C36">
        <v>1</v>
      </c>
    </row>
    <row r="37" spans="1:3" x14ac:dyDescent="0.2">
      <c r="A37">
        <v>1428</v>
      </c>
      <c r="B37">
        <v>906</v>
      </c>
      <c r="C37">
        <v>715</v>
      </c>
    </row>
    <row r="38" spans="1:3" x14ac:dyDescent="0.2">
      <c r="A38">
        <v>1461</v>
      </c>
      <c r="B38">
        <v>1418</v>
      </c>
      <c r="C38">
        <v>236</v>
      </c>
    </row>
    <row r="39" spans="1:3" x14ac:dyDescent="0.2">
      <c r="A39">
        <v>1463</v>
      </c>
      <c r="B39">
        <v>397</v>
      </c>
      <c r="C39">
        <v>147</v>
      </c>
    </row>
    <row r="40" spans="1:3" x14ac:dyDescent="0.2">
      <c r="A40">
        <v>1473</v>
      </c>
      <c r="B40">
        <v>1496</v>
      </c>
      <c r="C40">
        <v>428</v>
      </c>
    </row>
    <row r="41" spans="1:3" x14ac:dyDescent="0.2">
      <c r="A41">
        <v>1500</v>
      </c>
      <c r="B41">
        <v>2514</v>
      </c>
      <c r="C41">
        <v>243</v>
      </c>
    </row>
    <row r="42" spans="1:3" x14ac:dyDescent="0.2">
      <c r="A42">
        <v>1513</v>
      </c>
      <c r="B42">
        <v>75</v>
      </c>
      <c r="C42">
        <v>0</v>
      </c>
    </row>
    <row r="43" spans="1:3" x14ac:dyDescent="0.2">
      <c r="A43">
        <v>1514</v>
      </c>
      <c r="B43">
        <v>3777</v>
      </c>
      <c r="C43">
        <v>1456</v>
      </c>
    </row>
    <row r="44" spans="1:3" x14ac:dyDescent="0.2">
      <c r="A44">
        <v>1517</v>
      </c>
      <c r="B44">
        <v>250</v>
      </c>
      <c r="C44">
        <v>135</v>
      </c>
    </row>
    <row r="45" spans="1:3" x14ac:dyDescent="0.2">
      <c r="A45">
        <v>1520</v>
      </c>
      <c r="B45">
        <v>0</v>
      </c>
      <c r="C45">
        <v>50</v>
      </c>
    </row>
    <row r="46" spans="1:3" x14ac:dyDescent="0.2">
      <c r="A46">
        <v>1521</v>
      </c>
      <c r="B46">
        <v>4118</v>
      </c>
      <c r="C46">
        <v>156</v>
      </c>
    </row>
    <row r="47" spans="1:3" x14ac:dyDescent="0.2">
      <c r="A47">
        <v>1525</v>
      </c>
      <c r="B47">
        <v>255</v>
      </c>
      <c r="C47">
        <v>1</v>
      </c>
    </row>
    <row r="48" spans="1:3" x14ac:dyDescent="0.2">
      <c r="A48">
        <v>1570</v>
      </c>
      <c r="B48">
        <v>938</v>
      </c>
      <c r="C48">
        <v>502</v>
      </c>
    </row>
    <row r="49" spans="1:3" x14ac:dyDescent="0.2">
      <c r="A49">
        <v>1572</v>
      </c>
      <c r="B49">
        <v>546</v>
      </c>
      <c r="C49">
        <v>671</v>
      </c>
    </row>
    <row r="50" spans="1:3" x14ac:dyDescent="0.2">
      <c r="A50">
        <v>1595</v>
      </c>
      <c r="B50">
        <v>16</v>
      </c>
      <c r="C50">
        <v>74</v>
      </c>
    </row>
    <row r="51" spans="1:3" x14ac:dyDescent="0.2">
      <c r="A51">
        <v>1605</v>
      </c>
      <c r="B51">
        <v>3</v>
      </c>
      <c r="C51">
        <v>0</v>
      </c>
    </row>
    <row r="52" spans="1:3" x14ac:dyDescent="0.2">
      <c r="A52">
        <v>1635</v>
      </c>
      <c r="B52">
        <v>3388</v>
      </c>
      <c r="C52">
        <v>46</v>
      </c>
    </row>
    <row r="53" spans="1:3" x14ac:dyDescent="0.2">
      <c r="A53">
        <v>1640</v>
      </c>
      <c r="B53">
        <v>323</v>
      </c>
      <c r="C53">
        <v>453</v>
      </c>
    </row>
    <row r="54" spans="1:3" x14ac:dyDescent="0.2">
      <c r="A54">
        <v>1653</v>
      </c>
      <c r="B54">
        <v>764</v>
      </c>
      <c r="C54">
        <v>303</v>
      </c>
    </row>
    <row r="55" spans="1:3" x14ac:dyDescent="0.2">
      <c r="A55">
        <v>1657</v>
      </c>
      <c r="B55">
        <v>447</v>
      </c>
      <c r="C55">
        <v>40</v>
      </c>
    </row>
    <row r="56" spans="1:3" x14ac:dyDescent="0.2">
      <c r="A56">
        <v>1663</v>
      </c>
      <c r="B56">
        <v>50</v>
      </c>
      <c r="C56">
        <v>0</v>
      </c>
    </row>
    <row r="57" spans="1:3" x14ac:dyDescent="0.2">
      <c r="A57">
        <v>1679</v>
      </c>
      <c r="B57">
        <v>846</v>
      </c>
      <c r="C57">
        <v>16</v>
      </c>
    </row>
    <row r="58" spans="1:3" x14ac:dyDescent="0.2">
      <c r="A58">
        <v>1689</v>
      </c>
      <c r="B58">
        <v>1</v>
      </c>
      <c r="C58">
        <v>0</v>
      </c>
    </row>
    <row r="59" spans="1:3" x14ac:dyDescent="0.2">
      <c r="A59">
        <v>1698</v>
      </c>
      <c r="B59">
        <v>1577</v>
      </c>
      <c r="C59">
        <v>313</v>
      </c>
    </row>
    <row r="60" spans="1:3" x14ac:dyDescent="0.2">
      <c r="A60">
        <v>1712</v>
      </c>
      <c r="B60">
        <v>9077</v>
      </c>
      <c r="C60">
        <v>334</v>
      </c>
    </row>
    <row r="61" spans="1:3" x14ac:dyDescent="0.2">
      <c r="A61">
        <v>1750</v>
      </c>
      <c r="B61">
        <v>7</v>
      </c>
      <c r="C61">
        <v>3</v>
      </c>
    </row>
    <row r="62" spans="1:3" x14ac:dyDescent="0.2">
      <c r="A62">
        <v>1751</v>
      </c>
      <c r="B62">
        <v>873</v>
      </c>
      <c r="C62">
        <v>91</v>
      </c>
    </row>
    <row r="63" spans="1:3" x14ac:dyDescent="0.2">
      <c r="A63">
        <v>1764</v>
      </c>
      <c r="B63">
        <v>320</v>
      </c>
      <c r="C63">
        <v>8</v>
      </c>
    </row>
    <row r="64" spans="1:3" x14ac:dyDescent="0.2">
      <c r="A64">
        <v>1810</v>
      </c>
      <c r="B64">
        <v>40</v>
      </c>
      <c r="C64">
        <v>0</v>
      </c>
    </row>
    <row r="65" spans="1:3" x14ac:dyDescent="0.2">
      <c r="A65">
        <v>1860</v>
      </c>
      <c r="B65">
        <v>270</v>
      </c>
      <c r="C65">
        <v>237</v>
      </c>
    </row>
    <row r="66" spans="1:3" x14ac:dyDescent="0.2">
      <c r="A66">
        <v>1865</v>
      </c>
      <c r="B66">
        <v>738</v>
      </c>
      <c r="C66">
        <v>0</v>
      </c>
    </row>
    <row r="67" spans="1:3" x14ac:dyDescent="0.2">
      <c r="A67">
        <v>1869</v>
      </c>
      <c r="B67">
        <v>321</v>
      </c>
      <c r="C67">
        <v>11</v>
      </c>
    </row>
    <row r="68" spans="1:3" x14ac:dyDescent="0.2">
      <c r="A68">
        <v>1887</v>
      </c>
      <c r="B68">
        <v>487</v>
      </c>
      <c r="C68">
        <v>60</v>
      </c>
    </row>
    <row r="69" spans="1:3" x14ac:dyDescent="0.2">
      <c r="A69">
        <v>1903</v>
      </c>
      <c r="B69">
        <v>2098</v>
      </c>
      <c r="C69">
        <v>425</v>
      </c>
    </row>
    <row r="70" spans="1:3" x14ac:dyDescent="0.2">
      <c r="A70">
        <v>1913</v>
      </c>
      <c r="B70">
        <v>3082</v>
      </c>
      <c r="C70">
        <v>3685</v>
      </c>
    </row>
    <row r="71" spans="1:3" x14ac:dyDescent="0.2">
      <c r="A71">
        <v>1936</v>
      </c>
      <c r="B71">
        <v>22904</v>
      </c>
      <c r="C71">
        <v>1085</v>
      </c>
    </row>
    <row r="72" spans="1:3" x14ac:dyDescent="0.2">
      <c r="A72">
        <v>1942</v>
      </c>
      <c r="B72">
        <v>2136</v>
      </c>
      <c r="C72">
        <v>585</v>
      </c>
    </row>
    <row r="73" spans="1:3" x14ac:dyDescent="0.2">
      <c r="A73">
        <v>1950</v>
      </c>
      <c r="B73">
        <v>12</v>
      </c>
      <c r="C73">
        <v>0</v>
      </c>
    </row>
    <row r="74" spans="1:3" x14ac:dyDescent="0.2">
      <c r="A74">
        <v>1970</v>
      </c>
      <c r="B74">
        <v>2796</v>
      </c>
      <c r="C74">
        <v>2028</v>
      </c>
    </row>
    <row r="75" spans="1:3" x14ac:dyDescent="0.2">
      <c r="A75">
        <v>1980</v>
      </c>
      <c r="B75">
        <v>3843</v>
      </c>
      <c r="C75">
        <v>5</v>
      </c>
    </row>
    <row r="76" spans="1:3" x14ac:dyDescent="0.2">
      <c r="A76">
        <v>1989</v>
      </c>
      <c r="B76">
        <v>150</v>
      </c>
      <c r="C76">
        <v>0</v>
      </c>
    </row>
    <row r="77" spans="1:3" x14ac:dyDescent="0.2">
      <c r="A77">
        <v>1990</v>
      </c>
      <c r="B77">
        <v>229</v>
      </c>
      <c r="C77">
        <v>34</v>
      </c>
    </row>
    <row r="78" spans="1:3" x14ac:dyDescent="0.2">
      <c r="A78">
        <v>2013</v>
      </c>
      <c r="B78">
        <v>250</v>
      </c>
      <c r="C78">
        <v>10</v>
      </c>
    </row>
    <row r="79" spans="1:3" x14ac:dyDescent="0.2">
      <c r="A79">
        <v>2035</v>
      </c>
      <c r="B79">
        <v>124</v>
      </c>
      <c r="C79">
        <v>1933</v>
      </c>
    </row>
    <row r="80" spans="1:3" x14ac:dyDescent="0.2">
      <c r="A80">
        <v>2093</v>
      </c>
      <c r="B80">
        <v>417</v>
      </c>
      <c r="C80">
        <v>0</v>
      </c>
    </row>
    <row r="81" spans="1:3" x14ac:dyDescent="0.2">
      <c r="A81">
        <v>2095</v>
      </c>
      <c r="B81">
        <v>155</v>
      </c>
      <c r="C81">
        <v>33</v>
      </c>
    </row>
    <row r="82" spans="1:3" x14ac:dyDescent="0.2">
      <c r="A82">
        <v>2160</v>
      </c>
      <c r="B82">
        <v>12</v>
      </c>
      <c r="C82">
        <v>0</v>
      </c>
    </row>
    <row r="83" spans="1:3" x14ac:dyDescent="0.2">
      <c r="A83">
        <v>2162</v>
      </c>
      <c r="B83">
        <v>899</v>
      </c>
      <c r="C83">
        <v>9</v>
      </c>
    </row>
    <row r="84" spans="1:3" x14ac:dyDescent="0.2">
      <c r="A84">
        <v>2289</v>
      </c>
      <c r="B84">
        <v>0</v>
      </c>
      <c r="C84">
        <v>1</v>
      </c>
    </row>
    <row r="85" spans="1:3" x14ac:dyDescent="0.2">
      <c r="A85">
        <v>2320</v>
      </c>
      <c r="B85">
        <v>7</v>
      </c>
      <c r="C85">
        <v>5</v>
      </c>
    </row>
    <row r="86" spans="1:3" x14ac:dyDescent="0.2">
      <c r="A86">
        <v>2324</v>
      </c>
      <c r="B86">
        <v>279</v>
      </c>
      <c r="C86">
        <v>2</v>
      </c>
    </row>
    <row r="87" spans="1:3" x14ac:dyDescent="0.2">
      <c r="A87">
        <v>2325</v>
      </c>
      <c r="B87">
        <v>108</v>
      </c>
      <c r="C87">
        <v>0</v>
      </c>
    </row>
    <row r="88" spans="1:3" x14ac:dyDescent="0.2">
      <c r="A88">
        <v>2332</v>
      </c>
      <c r="B88">
        <v>10</v>
      </c>
      <c r="C88">
        <v>35</v>
      </c>
    </row>
    <row r="89" spans="1:3" x14ac:dyDescent="0.2">
      <c r="A89">
        <v>2352</v>
      </c>
      <c r="B89">
        <v>6268</v>
      </c>
      <c r="C89">
        <v>5</v>
      </c>
    </row>
    <row r="90" spans="1:3" x14ac:dyDescent="0.2">
      <c r="A90">
        <v>2354</v>
      </c>
      <c r="B90">
        <v>607</v>
      </c>
      <c r="C90">
        <v>0</v>
      </c>
    </row>
    <row r="91" spans="1:3" x14ac:dyDescent="0.2">
      <c r="A91">
        <v>2356</v>
      </c>
      <c r="B91">
        <v>7</v>
      </c>
      <c r="C91">
        <v>0</v>
      </c>
    </row>
    <row r="92" spans="1:3" x14ac:dyDescent="0.2">
      <c r="A92">
        <v>2358</v>
      </c>
      <c r="B92">
        <v>181</v>
      </c>
      <c r="C92">
        <v>0</v>
      </c>
    </row>
    <row r="93" spans="1:3" x14ac:dyDescent="0.2">
      <c r="A93">
        <v>2367</v>
      </c>
      <c r="B93">
        <v>2025</v>
      </c>
      <c r="C93">
        <v>121</v>
      </c>
    </row>
    <row r="94" spans="1:3" x14ac:dyDescent="0.2">
      <c r="A94">
        <v>2369</v>
      </c>
      <c r="B94">
        <v>15</v>
      </c>
      <c r="C94">
        <v>46</v>
      </c>
    </row>
    <row r="95" spans="1:3" x14ac:dyDescent="0.2">
      <c r="A95">
        <v>2370</v>
      </c>
      <c r="B95">
        <v>32</v>
      </c>
      <c r="C95">
        <v>2</v>
      </c>
    </row>
    <row r="96" spans="1:3" x14ac:dyDescent="0.2">
      <c r="A96">
        <v>2371</v>
      </c>
      <c r="B96">
        <v>568</v>
      </c>
      <c r="C96">
        <v>118</v>
      </c>
    </row>
    <row r="97" spans="1:3" x14ac:dyDescent="0.2">
      <c r="A97">
        <v>2372</v>
      </c>
      <c r="B97">
        <v>0</v>
      </c>
      <c r="C97">
        <v>17</v>
      </c>
    </row>
    <row r="98" spans="1:3" x14ac:dyDescent="0.2">
      <c r="A98">
        <v>2374</v>
      </c>
      <c r="B98">
        <v>3</v>
      </c>
      <c r="C98">
        <v>41</v>
      </c>
    </row>
    <row r="99" spans="1:3" x14ac:dyDescent="0.2">
      <c r="A99">
        <v>2406</v>
      </c>
      <c r="B99">
        <v>144</v>
      </c>
      <c r="C99">
        <v>16</v>
      </c>
    </row>
    <row r="100" spans="1:3" x14ac:dyDescent="0.2">
      <c r="A100">
        <v>2411</v>
      </c>
      <c r="B100">
        <v>1523</v>
      </c>
      <c r="C100">
        <v>265</v>
      </c>
    </row>
    <row r="101" spans="1:3" x14ac:dyDescent="0.2">
      <c r="A101">
        <v>2412</v>
      </c>
      <c r="B101">
        <v>910</v>
      </c>
      <c r="C101">
        <v>261</v>
      </c>
    </row>
    <row r="102" spans="1:3" x14ac:dyDescent="0.2">
      <c r="A102">
        <v>2418</v>
      </c>
      <c r="B102">
        <v>1586</v>
      </c>
      <c r="C102">
        <v>2087</v>
      </c>
    </row>
    <row r="103" spans="1:3" x14ac:dyDescent="0.2">
      <c r="A103">
        <v>2420</v>
      </c>
      <c r="B103">
        <v>1800</v>
      </c>
      <c r="C103">
        <v>1031</v>
      </c>
    </row>
    <row r="104" spans="1:3" x14ac:dyDescent="0.2">
      <c r="A104">
        <v>2421</v>
      </c>
      <c r="B104">
        <v>163</v>
      </c>
      <c r="C104">
        <v>108</v>
      </c>
    </row>
    <row r="105" spans="1:3" x14ac:dyDescent="0.2">
      <c r="A105">
        <v>2423</v>
      </c>
      <c r="B105">
        <v>24</v>
      </c>
      <c r="C105">
        <v>0</v>
      </c>
    </row>
    <row r="106" spans="1:3" x14ac:dyDescent="0.2">
      <c r="A106">
        <v>2424</v>
      </c>
      <c r="B106">
        <v>52</v>
      </c>
      <c r="C106">
        <v>0</v>
      </c>
    </row>
    <row r="107" spans="1:3" x14ac:dyDescent="0.2">
      <c r="A107">
        <v>2425</v>
      </c>
      <c r="B107">
        <v>162</v>
      </c>
      <c r="C107">
        <v>28</v>
      </c>
    </row>
    <row r="108" spans="1:3" x14ac:dyDescent="0.2">
      <c r="A108">
        <v>2426</v>
      </c>
      <c r="B108">
        <v>0</v>
      </c>
      <c r="C108">
        <v>10</v>
      </c>
    </row>
    <row r="109" spans="1:3" x14ac:dyDescent="0.2">
      <c r="A109" s="91">
        <v>2428</v>
      </c>
      <c r="B109">
        <v>538</v>
      </c>
      <c r="C109">
        <v>0</v>
      </c>
    </row>
    <row r="110" spans="1:3" x14ac:dyDescent="0.2">
      <c r="A110">
        <v>2432</v>
      </c>
      <c r="B110">
        <v>2431</v>
      </c>
      <c r="C110">
        <v>1598</v>
      </c>
    </row>
    <row r="111" spans="1:3" x14ac:dyDescent="0.2">
      <c r="A111">
        <v>2433</v>
      </c>
      <c r="B111">
        <v>71</v>
      </c>
      <c r="C111">
        <v>0</v>
      </c>
    </row>
    <row r="112" spans="1:3" x14ac:dyDescent="0.2">
      <c r="A112">
        <v>2434</v>
      </c>
      <c r="B112">
        <v>60</v>
      </c>
      <c r="C112">
        <v>5</v>
      </c>
    </row>
    <row r="113" spans="1:12" x14ac:dyDescent="0.2">
      <c r="A113">
        <v>2437</v>
      </c>
      <c r="B113">
        <v>739</v>
      </c>
      <c r="C113">
        <v>0</v>
      </c>
    </row>
    <row r="114" spans="1:12" x14ac:dyDescent="0.2">
      <c r="A114" s="122" t="s">
        <v>167</v>
      </c>
      <c r="B114">
        <v>29016</v>
      </c>
      <c r="C114">
        <v>16071</v>
      </c>
    </row>
    <row r="115" spans="1:12" x14ac:dyDescent="0.2">
      <c r="A115" t="s">
        <v>216</v>
      </c>
      <c r="B115">
        <f>SUM(B6:B114)</f>
        <v>187136</v>
      </c>
      <c r="C115">
        <f>SUM(C6:C114)</f>
        <v>52729</v>
      </c>
    </row>
    <row r="116" spans="1:12" x14ac:dyDescent="0.2">
      <c r="F116" s="92" t="s">
        <v>208</v>
      </c>
      <c r="G116" s="91"/>
      <c r="H116" s="91"/>
      <c r="I116" s="91"/>
      <c r="J116" s="91"/>
      <c r="K116" s="91"/>
      <c r="L116" s="91"/>
    </row>
    <row r="117" spans="1:12" x14ac:dyDescent="0.2">
      <c r="F117" s="93"/>
      <c r="G117" s="91"/>
      <c r="H117" s="91"/>
      <c r="I117" s="91"/>
      <c r="J117" s="91"/>
      <c r="K117" s="91"/>
      <c r="L117" s="91"/>
    </row>
    <row r="118" spans="1:12" x14ac:dyDescent="0.2">
      <c r="F118" s="94" t="s">
        <v>209</v>
      </c>
      <c r="G118" s="94">
        <v>2428</v>
      </c>
      <c r="H118" s="95" t="s">
        <v>211</v>
      </c>
      <c r="I118" s="91"/>
      <c r="J118" s="91"/>
      <c r="K118" s="91"/>
      <c r="L118" s="91"/>
    </row>
    <row r="119" spans="1:12" x14ac:dyDescent="0.2">
      <c r="F119" s="94"/>
      <c r="G119" s="94"/>
      <c r="H119" s="95" t="s">
        <v>210</v>
      </c>
      <c r="I119" s="91"/>
      <c r="J119" s="91"/>
      <c r="K119" s="91"/>
      <c r="L119" s="91"/>
    </row>
    <row r="120" spans="1:12" x14ac:dyDescent="0.2">
      <c r="F120" s="97" t="s">
        <v>209</v>
      </c>
      <c r="G120" s="97">
        <v>1344</v>
      </c>
      <c r="H120" s="98" t="s">
        <v>212</v>
      </c>
      <c r="I120" s="96" t="s">
        <v>217</v>
      </c>
    </row>
    <row r="121" spans="1:12" x14ac:dyDescent="0.2">
      <c r="F121" s="97" t="s">
        <v>209</v>
      </c>
      <c r="G121" s="97">
        <v>2354</v>
      </c>
      <c r="H121" s="98" t="s">
        <v>213</v>
      </c>
      <c r="I121" s="96" t="s">
        <v>217</v>
      </c>
    </row>
    <row r="122" spans="1:12" x14ac:dyDescent="0.2">
      <c r="F122" s="97" t="s">
        <v>209</v>
      </c>
      <c r="G122" s="97" t="s">
        <v>167</v>
      </c>
      <c r="H122" s="98" t="s">
        <v>214</v>
      </c>
      <c r="I122" s="96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FEB19INV COPIERS</vt:lpstr>
      <vt:lpstr>UserAllRegularFEB19 (OCC)</vt:lpstr>
      <vt:lpstr>OwensbyuserdeviceFEB19</vt:lpstr>
      <vt:lpstr>OwensbyuserdeviceFEB16 (LBP)</vt:lpstr>
      <vt:lpstr>'FEB19INV COPIERS'!Print_Area</vt:lpstr>
    </vt:vector>
  </TitlesOfParts>
  <Company>LBP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Pugel</dc:creator>
  <cp:lastModifiedBy>Ron Pugel</cp:lastModifiedBy>
  <cp:lastPrinted>2015-12-21T19:30:25Z</cp:lastPrinted>
  <dcterms:created xsi:type="dcterms:W3CDTF">2010-07-20T14:06:21Z</dcterms:created>
  <dcterms:modified xsi:type="dcterms:W3CDTF">2019-03-01T15:10:00Z</dcterms:modified>
</cp:coreProperties>
</file>